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onas\Desktop\Skole\Prosjekt\"/>
    </mc:Choice>
  </mc:AlternateContent>
  <bookViews>
    <workbookView xWindow="0" yWindow="0" windowWidth="20490" windowHeight="9045"/>
  </bookViews>
  <sheets>
    <sheet name="RENT-B~1" sheetId="1" r:id="rId1"/>
  </sheets>
  <definedNames>
    <definedName name="solver_adj" localSheetId="0">'RENT-B~1'!$D$39</definedName>
    <definedName name="solver_opt" localSheetId="0">'RENT-B~1'!$D$40</definedName>
  </definedNames>
  <calcPr calcId="152511"/>
</workbook>
</file>

<file path=xl/calcChain.xml><?xml version="1.0" encoding="utf-8"?>
<calcChain xmlns="http://schemas.openxmlformats.org/spreadsheetml/2006/main">
  <c r="D16" i="1" l="1"/>
  <c r="D15" i="1"/>
  <c r="D5" i="1"/>
  <c r="D4" i="1"/>
  <c r="O16" i="1"/>
  <c r="F12" i="1"/>
  <c r="O15" i="1"/>
  <c r="P37" i="1"/>
  <c r="O37" i="1"/>
  <c r="N37" i="1"/>
  <c r="M37" i="1"/>
  <c r="L37" i="1"/>
  <c r="K37" i="1"/>
  <c r="J37" i="1"/>
  <c r="I37" i="1"/>
  <c r="H37" i="1"/>
  <c r="G37" i="1"/>
  <c r="F37" i="1"/>
  <c r="P33" i="1"/>
  <c r="O33" i="1"/>
  <c r="N33" i="1"/>
  <c r="M33" i="1"/>
  <c r="L33" i="1"/>
  <c r="K33" i="1"/>
  <c r="J33" i="1"/>
  <c r="I33" i="1"/>
  <c r="H33" i="1"/>
  <c r="G33" i="1"/>
  <c r="F33" i="1"/>
  <c r="P29" i="1"/>
  <c r="O29" i="1"/>
  <c r="N29" i="1"/>
  <c r="M29" i="1"/>
  <c r="L29" i="1"/>
  <c r="K29" i="1"/>
  <c r="J29" i="1"/>
  <c r="I29" i="1"/>
  <c r="H29" i="1"/>
  <c r="G29" i="1"/>
  <c r="F29" i="1"/>
  <c r="P16" i="1"/>
  <c r="N16" i="1"/>
  <c r="L16" i="1"/>
  <c r="J16" i="1"/>
  <c r="H16" i="1"/>
  <c r="P15" i="1"/>
  <c r="N15" i="1"/>
  <c r="L15" i="1"/>
  <c r="J15" i="1"/>
  <c r="H15" i="1"/>
  <c r="P14" i="1"/>
  <c r="F13" i="1"/>
  <c r="P10" i="1"/>
  <c r="O10" i="1"/>
  <c r="N10" i="1"/>
  <c r="M10" i="1"/>
  <c r="L10" i="1"/>
  <c r="K10" i="1"/>
  <c r="J10" i="1"/>
  <c r="I10" i="1"/>
  <c r="H10" i="1"/>
  <c r="G10" i="1"/>
  <c r="H17" i="1" l="1"/>
  <c r="L17" i="1"/>
  <c r="P17" i="1"/>
  <c r="J17" i="1"/>
  <c r="N17" i="1"/>
  <c r="G16" i="1"/>
  <c r="I16" i="1"/>
  <c r="K16" i="1"/>
  <c r="M16" i="1"/>
  <c r="O17" i="1"/>
  <c r="F26" i="1"/>
  <c r="G15" i="1"/>
  <c r="G17" i="1" s="1"/>
  <c r="I15" i="1"/>
  <c r="I17" i="1" s="1"/>
  <c r="K15" i="1"/>
  <c r="K17" i="1" s="1"/>
  <c r="M15" i="1"/>
  <c r="M17" i="1" s="1"/>
  <c r="I19" i="1"/>
  <c r="I24" i="1" s="1"/>
  <c r="M19" i="1"/>
  <c r="M24" i="1" s="1"/>
  <c r="F25" i="1"/>
  <c r="F38" i="1" s="1"/>
  <c r="G19" i="1"/>
  <c r="G24" i="1" s="1"/>
  <c r="K19" i="1"/>
  <c r="K24" i="1" s="1"/>
  <c r="O19" i="1"/>
  <c r="O24" i="1" s="1"/>
  <c r="H19" i="1"/>
  <c r="H24" i="1" s="1"/>
  <c r="J19" i="1"/>
  <c r="J24" i="1" s="1"/>
  <c r="L19" i="1"/>
  <c r="L24" i="1" s="1"/>
  <c r="N19" i="1"/>
  <c r="N24" i="1" s="1"/>
  <c r="P19" i="1"/>
  <c r="P24" i="1" s="1"/>
  <c r="F34" i="1" l="1"/>
  <c r="I20" i="1"/>
  <c r="I21" i="1" s="1"/>
  <c r="I22" i="1" s="1"/>
  <c r="I25" i="1" s="1"/>
  <c r="I34" i="1" s="1"/>
  <c r="K20" i="1"/>
  <c r="K21" i="1" s="1"/>
  <c r="K22" i="1" s="1"/>
  <c r="K25" i="1" s="1"/>
  <c r="F30" i="1"/>
  <c r="O20" i="1"/>
  <c r="O21" i="1" s="1"/>
  <c r="O22" i="1" s="1"/>
  <c r="O25" i="1" s="1"/>
  <c r="G20" i="1"/>
  <c r="G21" i="1" s="1"/>
  <c r="G22" i="1" s="1"/>
  <c r="G25" i="1" s="1"/>
  <c r="G34" i="1" s="1"/>
  <c r="M20" i="1"/>
  <c r="K38" i="1"/>
  <c r="K34" i="1"/>
  <c r="K30" i="1"/>
  <c r="O38" i="1"/>
  <c r="O34" i="1"/>
  <c r="O30" i="1"/>
  <c r="G38" i="1"/>
  <c r="P20" i="1"/>
  <c r="L20" i="1"/>
  <c r="H20" i="1"/>
  <c r="I38" i="1"/>
  <c r="N20" i="1"/>
  <c r="J20" i="1"/>
  <c r="I30" i="1" l="1"/>
  <c r="G30" i="1"/>
  <c r="G26" i="1"/>
  <c r="M21" i="1"/>
  <c r="M22" i="1" s="1"/>
  <c r="M25" i="1" s="1"/>
  <c r="J21" i="1"/>
  <c r="J22" i="1" s="1"/>
  <c r="J25" i="1" s="1"/>
  <c r="H21" i="1"/>
  <c r="H22" i="1" s="1"/>
  <c r="H25" i="1" s="1"/>
  <c r="P21" i="1"/>
  <c r="P22" i="1" s="1"/>
  <c r="P25" i="1" s="1"/>
  <c r="N21" i="1"/>
  <c r="N22" i="1" s="1"/>
  <c r="N25" i="1" s="1"/>
  <c r="L21" i="1"/>
  <c r="L22" i="1" s="1"/>
  <c r="L25" i="1" s="1"/>
  <c r="H26" i="1" l="1"/>
  <c r="I26" i="1" s="1"/>
  <c r="J26" i="1" s="1"/>
  <c r="K26" i="1" s="1"/>
  <c r="L26" i="1" s="1"/>
  <c r="M26" i="1" s="1"/>
  <c r="N26" i="1" s="1"/>
  <c r="O26" i="1" s="1"/>
  <c r="P26" i="1" s="1"/>
  <c r="M34" i="1"/>
  <c r="M38" i="1"/>
  <c r="M30" i="1"/>
  <c r="N38" i="1"/>
  <c r="N34" i="1"/>
  <c r="N30" i="1"/>
  <c r="L38" i="1"/>
  <c r="L34" i="1"/>
  <c r="L30" i="1"/>
  <c r="P38" i="1"/>
  <c r="P34" i="1"/>
  <c r="P30" i="1"/>
  <c r="H38" i="1"/>
  <c r="H34" i="1"/>
  <c r="H30" i="1"/>
  <c r="J38" i="1"/>
  <c r="J34" i="1"/>
  <c r="J30" i="1"/>
  <c r="Q34" i="1" l="1"/>
  <c r="F35" i="1" s="1"/>
  <c r="Q30" i="1"/>
  <c r="F31" i="1" s="1"/>
  <c r="Q38" i="1"/>
  <c r="D40" i="1" s="1"/>
</calcChain>
</file>

<file path=xl/sharedStrings.xml><?xml version="1.0" encoding="utf-8"?>
<sst xmlns="http://schemas.openxmlformats.org/spreadsheetml/2006/main" count="37" uniqueCount="32">
  <si>
    <t xml:space="preserve">Regneark for beregning av nåverdi og/eller intern rente. </t>
  </si>
  <si>
    <t>Verdier som må innsettes nedenfor er i fet kursiv.  Velg avskrivningsprinsipp.</t>
  </si>
  <si>
    <t>Internrente kan bestemmes ved å endre D37 til D40 = 0 (Raskest åbestemme ved "Goal seek")</t>
  </si>
  <si>
    <t>År ---&gt;</t>
  </si>
  <si>
    <t>Grunnl.data</t>
  </si>
  <si>
    <t>Investement</t>
  </si>
  <si>
    <t>working capital</t>
  </si>
  <si>
    <t>1)Constant depreciation rate 10%</t>
  </si>
  <si>
    <t>2)Amount depreciation 20%</t>
  </si>
  <si>
    <t>Depreciation Factor ,amount depreciation</t>
  </si>
  <si>
    <t>Industrial investment</t>
  </si>
  <si>
    <t>Working capital</t>
  </si>
  <si>
    <t>Recover of service capital</t>
  </si>
  <si>
    <t>Annual sale income</t>
  </si>
  <si>
    <t>Annual service expenses</t>
  </si>
  <si>
    <t>Brutto service result</t>
  </si>
  <si>
    <t>Depreciation</t>
  </si>
  <si>
    <t>Result before taxes</t>
  </si>
  <si>
    <t>Tax,Percentaje 28%</t>
  </si>
  <si>
    <t>Net profit</t>
  </si>
  <si>
    <t>Despreciation</t>
  </si>
  <si>
    <t>Net cash flow</t>
  </si>
  <si>
    <t>Accumulated cash flow</t>
  </si>
  <si>
    <t>Test1 :</t>
  </si>
  <si>
    <t>Discount factor at 10 %</t>
  </si>
  <si>
    <t>Discount NKS</t>
  </si>
  <si>
    <t>Current value</t>
  </si>
  <si>
    <t>Test 2:</t>
  </si>
  <si>
    <t>Discount factor at 20 %</t>
  </si>
  <si>
    <t>Discount factor at rentage</t>
  </si>
  <si>
    <t>Internal rent</t>
  </si>
  <si>
    <t>Goal seek:"Set cell d40 to 0 by changing cell d37"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</si>
</sst>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"/>
    <numFmt numFmtId="165" formatCode="0.0"/>
  </numFmts>
  <fonts count="9" x14ac:knownFonts="1">
    <font>
      <sz val="10"/>
      <color rgb="FF000000"/>
      <name val="Arial"/>
    </font>
    <font>
      <sz val="16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10"/>
      <name val="Times New Roman"/>
      <family val="1"/>
    </font>
    <font>
      <b/>
      <sz val="10"/>
      <name val="Arial"/>
      <family val="2"/>
    </font>
    <font>
      <b/>
      <sz val="10"/>
      <color rgb="FF3266D5"/>
      <name val="Arial"/>
      <family val="2"/>
    </font>
    <font>
      <sz val="10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  <diagonal/>
    </border>
    <border>
      <left/>
      <right style="hair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hair">
        <color rgb="FF000000"/>
      </left>
      <right style="hair">
        <color rgb="FF000000"/>
      </right>
      <top/>
      <bottom/>
      <diagonal/>
    </border>
    <border>
      <left style="medium">
        <color rgb="FF000000"/>
      </left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 style="medium">
        <color rgb="FF000000"/>
      </left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/>
      <top/>
      <bottom style="dashed">
        <color rgb="FF000000"/>
      </bottom>
      <diagonal/>
    </border>
    <border>
      <left/>
      <right/>
      <top/>
      <bottom style="dashed">
        <color rgb="FF000000"/>
      </bottom>
      <diagonal/>
    </border>
    <border>
      <left style="hair">
        <color rgb="FF000000"/>
      </left>
      <right style="hair">
        <color rgb="FF000000"/>
      </right>
      <top/>
      <bottom style="dashed">
        <color rgb="FF000000"/>
      </bottom>
      <diagonal/>
    </border>
    <border>
      <left/>
      <right style="medium">
        <color rgb="FF000000"/>
      </right>
      <top/>
      <bottom style="dashed">
        <color rgb="FF000000"/>
      </bottom>
      <diagonal/>
    </border>
    <border>
      <left style="dashed">
        <color rgb="FF000000"/>
      </left>
      <right style="dashed">
        <color rgb="FF000000"/>
      </right>
      <top style="dashed">
        <color rgb="FF000000"/>
      </top>
      <bottom style="dashed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6">
    <xf numFmtId="0" fontId="0" fillId="0" borderId="0" xfId="0" applyFont="1" applyAlignment="1"/>
    <xf numFmtId="0" fontId="1" fillId="0" borderId="0" xfId="0" applyFont="1"/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2" xfId="0" applyFont="1" applyBorder="1" applyAlignment="1">
      <alignment horizontal="right"/>
    </xf>
    <xf numFmtId="0" fontId="2" fillId="0" borderId="4" xfId="0" applyFont="1" applyBorder="1" applyAlignment="1">
      <alignment horizontal="right"/>
    </xf>
    <xf numFmtId="0" fontId="2" fillId="0" borderId="5" xfId="0" applyFont="1" applyBorder="1" applyAlignment="1">
      <alignment horizontal="right"/>
    </xf>
    <xf numFmtId="0" fontId="2" fillId="0" borderId="0" xfId="0" applyFont="1" applyAlignment="1">
      <alignment horizontal="center"/>
    </xf>
    <xf numFmtId="0" fontId="3" fillId="0" borderId="6" xfId="0" applyFont="1" applyBorder="1"/>
    <xf numFmtId="0" fontId="2" fillId="0" borderId="0" xfId="0" applyFont="1"/>
    <xf numFmtId="0" fontId="2" fillId="0" borderId="7" xfId="0" applyFont="1" applyBorder="1"/>
    <xf numFmtId="0" fontId="2" fillId="0" borderId="8" xfId="0" applyFont="1" applyBorder="1"/>
    <xf numFmtId="0" fontId="2" fillId="0" borderId="9" xfId="0" applyFont="1" applyBorder="1"/>
    <xf numFmtId="0" fontId="2" fillId="0" borderId="6" xfId="0" applyFont="1" applyBorder="1"/>
    <xf numFmtId="0" fontId="2" fillId="0" borderId="10" xfId="0" applyFont="1" applyBorder="1"/>
    <xf numFmtId="0" fontId="4" fillId="0" borderId="6" xfId="0" applyFont="1" applyBorder="1"/>
    <xf numFmtId="0" fontId="4" fillId="0" borderId="0" xfId="0" applyFont="1"/>
    <xf numFmtId="0" fontId="5" fillId="0" borderId="9" xfId="0" applyFont="1" applyBorder="1"/>
    <xf numFmtId="0" fontId="2" fillId="0" borderId="11" xfId="0" applyFont="1" applyBorder="1"/>
    <xf numFmtId="0" fontId="2" fillId="0" borderId="12" xfId="0" applyFont="1" applyBorder="1"/>
    <xf numFmtId="0" fontId="2" fillId="0" borderId="13" xfId="0" applyFont="1" applyBorder="1"/>
    <xf numFmtId="0" fontId="2" fillId="0" borderId="14" xfId="0" applyFont="1" applyBorder="1"/>
    <xf numFmtId="164" fontId="2" fillId="0" borderId="12" xfId="0" applyNumberFormat="1" applyFont="1" applyBorder="1"/>
    <xf numFmtId="2" fontId="2" fillId="0" borderId="9" xfId="0" applyNumberFormat="1" applyFont="1" applyBorder="1"/>
    <xf numFmtId="2" fontId="2" fillId="0" borderId="0" xfId="0" applyNumberFormat="1" applyFont="1"/>
    <xf numFmtId="0" fontId="3" fillId="0" borderId="11" xfId="0" applyFont="1" applyBorder="1"/>
    <xf numFmtId="2" fontId="2" fillId="0" borderId="14" xfId="0" applyNumberFormat="1" applyFont="1" applyBorder="1"/>
    <xf numFmtId="2" fontId="2" fillId="0" borderId="12" xfId="0" applyNumberFormat="1" applyFont="1" applyBorder="1"/>
    <xf numFmtId="0" fontId="2" fillId="0" borderId="15" xfId="0" applyFont="1" applyBorder="1"/>
    <xf numFmtId="0" fontId="2" fillId="0" borderId="16" xfId="0" applyFont="1" applyBorder="1"/>
    <xf numFmtId="0" fontId="2" fillId="0" borderId="17" xfId="0" applyFont="1" applyBorder="1"/>
    <xf numFmtId="2" fontId="2" fillId="0" borderId="18" xfId="0" applyNumberFormat="1" applyFont="1" applyBorder="1"/>
    <xf numFmtId="2" fontId="2" fillId="0" borderId="16" xfId="0" applyNumberFormat="1" applyFont="1" applyBorder="1"/>
    <xf numFmtId="0" fontId="2" fillId="0" borderId="18" xfId="0" applyFont="1" applyBorder="1"/>
    <xf numFmtId="0" fontId="6" fillId="0" borderId="19" xfId="0" applyFont="1" applyBorder="1"/>
    <xf numFmtId="0" fontId="6" fillId="0" borderId="20" xfId="0" applyFont="1" applyBorder="1"/>
    <xf numFmtId="0" fontId="2" fillId="0" borderId="21" xfId="0" applyFont="1" applyBorder="1"/>
    <xf numFmtId="0" fontId="2" fillId="0" borderId="20" xfId="0" applyFont="1" applyBorder="1"/>
    <xf numFmtId="2" fontId="2" fillId="0" borderId="22" xfId="0" applyNumberFormat="1" applyFont="1" applyBorder="1"/>
    <xf numFmtId="2" fontId="2" fillId="0" borderId="20" xfId="0" applyNumberFormat="1" applyFont="1" applyBorder="1"/>
    <xf numFmtId="0" fontId="2" fillId="0" borderId="22" xfId="0" applyFont="1" applyBorder="1"/>
    <xf numFmtId="164" fontId="2" fillId="0" borderId="0" xfId="0" applyNumberFormat="1" applyFont="1"/>
    <xf numFmtId="0" fontId="6" fillId="0" borderId="11" xfId="0" applyFont="1" applyBorder="1"/>
    <xf numFmtId="0" fontId="6" fillId="0" borderId="12" xfId="0" applyFont="1" applyBorder="1"/>
    <xf numFmtId="0" fontId="6" fillId="0" borderId="23" xfId="0" applyFont="1" applyBorder="1"/>
    <xf numFmtId="0" fontId="6" fillId="0" borderId="6" xfId="0" applyFont="1" applyBorder="1"/>
    <xf numFmtId="165" fontId="6" fillId="0" borderId="24" xfId="0" applyNumberFormat="1" applyFont="1" applyBorder="1" applyAlignment="1">
      <alignment horizontal="center"/>
    </xf>
    <xf numFmtId="0" fontId="6" fillId="0" borderId="24" xfId="0" applyFont="1" applyBorder="1"/>
    <xf numFmtId="0" fontId="6" fillId="0" borderId="9" xfId="0" applyFont="1" applyBorder="1"/>
    <xf numFmtId="0" fontId="2" fillId="0" borderId="25" xfId="0" applyFont="1" applyBorder="1"/>
    <xf numFmtId="0" fontId="2" fillId="0" borderId="26" xfId="0" applyFont="1" applyBorder="1"/>
    <xf numFmtId="0" fontId="2" fillId="0" borderId="27" xfId="0" applyFont="1" applyBorder="1"/>
    <xf numFmtId="0" fontId="7" fillId="0" borderId="0" xfId="0" applyFont="1" applyAlignment="1"/>
    <xf numFmtId="0" fontId="8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b-NO"/>
  <c:roundedCorners val="1"/>
  <c:style val="2"/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000080"/>
              </a:solidFill>
              <a:ln cmpd="sng">
                <a:solidFill>
                  <a:srgbClr val="000080"/>
                </a:solidFill>
              </a:ln>
            </c:spPr>
          </c:marker>
          <c:xVal>
            <c:numRef>
              <c:f>'RENT-B~1'!$E$3:$Q$3</c:f>
              <c:numCache>
                <c:formatCode>General</c:formatCode>
                <c:ptCount val="13"/>
                <c:pt idx="0">
                  <c:v>-1</c:v>
                </c:pt>
                <c:pt idx="1">
                  <c:v>0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</c:numCache>
            </c:numRef>
          </c:xVal>
          <c:yVal>
            <c:numRef>
              <c:f>'RENT-B~1'!$E$26:$Q$26</c:f>
              <c:numCache>
                <c:formatCode>0.00</c:formatCode>
                <c:ptCount val="13"/>
                <c:pt idx="0" formatCode="General">
                  <c:v>0</c:v>
                </c:pt>
                <c:pt idx="1">
                  <c:v>-2091.31369124</c:v>
                </c:pt>
                <c:pt idx="2">
                  <c:v>-1616.8381905360002</c:v>
                </c:pt>
                <c:pt idx="3">
                  <c:v>-1164.6700358720002</c:v>
                </c:pt>
                <c:pt idx="4">
                  <c:v>-730.34775804000026</c:v>
                </c:pt>
                <c:pt idx="5">
                  <c:v>-310.30218167360027</c:v>
                </c:pt>
                <c:pt idx="6">
                  <c:v>98.322033520319735</c:v>
                </c:pt>
                <c:pt idx="7">
                  <c:v>497.80915977625574</c:v>
                </c:pt>
                <c:pt idx="8">
                  <c:v>889.9866148818046</c:v>
                </c:pt>
                <c:pt idx="9">
                  <c:v>1276.3163330670436</c:v>
                </c:pt>
                <c:pt idx="10">
                  <c:v>1657.9678617160348</c:v>
                </c:pt>
                <c:pt idx="11">
                  <c:v>2135.463204976028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91799328"/>
        <c:axId val="591800896"/>
      </c:scatterChart>
      <c:valAx>
        <c:axId val="591799328"/>
        <c:scaling>
          <c:orientation val="minMax"/>
        </c:scaling>
        <c:delete val="0"/>
        <c:axPos val="b"/>
        <c:majorGridlines>
          <c:spPr>
            <a:ln>
              <a:solidFill>
                <a:srgbClr val="FFFFFF"/>
              </a:solidFill>
            </a:ln>
          </c:spPr>
        </c:majorGridlines>
        <c:numFmt formatCode="General" sourceLinked="1"/>
        <c:majorTickMark val="cross"/>
        <c:minorTickMark val="cross"/>
        <c:tickLblPos val="nextTo"/>
        <c:spPr>
          <a:ln w="47625">
            <a:noFill/>
          </a:ln>
        </c:spPr>
        <c:txPr>
          <a:bodyPr/>
          <a:lstStyle/>
          <a:p>
            <a:pPr lvl="0">
              <a:defRPr/>
            </a:pPr>
            <a:endParaRPr lang="nb-NO"/>
          </a:p>
        </c:txPr>
        <c:crossAx val="591800896"/>
        <c:crosses val="autoZero"/>
        <c:crossBetween val="midCat"/>
      </c:valAx>
      <c:valAx>
        <c:axId val="591800896"/>
        <c:scaling>
          <c:orientation val="minMax"/>
        </c:scaling>
        <c:delete val="0"/>
        <c:axPos val="l"/>
        <c:majorGridlines>
          <c:spPr>
            <a:ln>
              <a:solidFill>
                <a:srgbClr val="000000"/>
              </a:solidFill>
            </a:ln>
          </c:spPr>
        </c:majorGridlines>
        <c:numFmt formatCode="General" sourceLinked="1"/>
        <c:majorTickMark val="cross"/>
        <c:minorTickMark val="cross"/>
        <c:tickLblPos val="nextTo"/>
        <c:spPr>
          <a:ln w="47625">
            <a:noFill/>
          </a:ln>
        </c:spPr>
        <c:txPr>
          <a:bodyPr/>
          <a:lstStyle/>
          <a:p>
            <a:pPr lvl="0">
              <a:defRPr/>
            </a:pPr>
            <a:endParaRPr lang="nb-NO"/>
          </a:p>
        </c:txPr>
        <c:crossAx val="591799328"/>
        <c:crosses val="autoZero"/>
        <c:crossBetween val="midCat"/>
      </c:valAx>
      <c:spPr>
        <a:solidFill>
          <a:srgbClr val="FFFFFF"/>
        </a:solidFill>
      </c:spPr>
    </c:plotArea>
    <c:legend>
      <c:legendPos val="r"/>
      <c:layout/>
      <c:overlay val="0"/>
    </c:legend>
    <c:plotVisOnly val="1"/>
    <c:dispBlanksAs val="zero"/>
    <c:showDLblsOverMax val="1"/>
  </c:chart>
  <c:spPr>
    <a:solidFill>
      <a:srgbClr val="FFFFFF"/>
    </a:solidFill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43</xdr:row>
      <xdr:rowOff>0</xdr:rowOff>
    </xdr:from>
    <xdr:to>
      <xdr:col>16</xdr:col>
      <xdr:colOff>152400</xdr:colOff>
      <xdr:row>75</xdr:row>
      <xdr:rowOff>38100</xdr:rowOff>
    </xdr:to>
    <xdr:graphicFrame macro="">
      <xdr:nvGraphicFramePr>
        <xdr:cNvPr id="2" name="Chart 1" descr="Chart 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000"/>
  <sheetViews>
    <sheetView tabSelected="1" topLeftCell="A10" workbookViewId="0">
      <selection activeCell="D40" sqref="D40"/>
    </sheetView>
  </sheetViews>
  <sheetFormatPr baseColWidth="10" defaultColWidth="17.28515625" defaultRowHeight="15" customHeight="1" x14ac:dyDescent="0.2"/>
  <cols>
    <col min="1" max="2" width="8.85546875" customWidth="1"/>
    <col min="3" max="4" width="13" customWidth="1"/>
    <col min="5" max="5" width="8.85546875" customWidth="1"/>
    <col min="6" max="6" width="10.7109375" customWidth="1"/>
    <col min="7" max="7" width="10.42578125" customWidth="1"/>
    <col min="8" max="8" width="13.140625" customWidth="1"/>
    <col min="9" max="9" width="10.28515625" customWidth="1"/>
    <col min="10" max="27" width="8.85546875" customWidth="1"/>
  </cols>
  <sheetData>
    <row r="1" spans="1:27" ht="18" customHeight="1" x14ac:dyDescent="0.3">
      <c r="A1" s="1" t="s">
        <v>0</v>
      </c>
      <c r="B1" s="1"/>
      <c r="C1" s="1"/>
      <c r="D1" s="1"/>
      <c r="E1" s="1"/>
      <c r="F1" s="1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 spans="1:27" ht="12.75" customHeight="1" x14ac:dyDescent="0.2">
      <c r="A2" s="2" t="s">
        <v>1</v>
      </c>
      <c r="B2" s="2"/>
      <c r="C2" s="2"/>
      <c r="D2" s="2"/>
      <c r="E2" s="2"/>
      <c r="F2" s="2"/>
      <c r="G2" s="2"/>
      <c r="H2" s="2"/>
      <c r="I2" s="2" t="s">
        <v>2</v>
      </c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</row>
    <row r="3" spans="1:27" ht="12.75" customHeight="1" thickBot="1" x14ac:dyDescent="0.25">
      <c r="A3" s="3"/>
      <c r="B3" s="4"/>
      <c r="C3" s="4" t="s">
        <v>3</v>
      </c>
      <c r="D3" s="5" t="s">
        <v>4</v>
      </c>
      <c r="E3" s="6">
        <v>-1</v>
      </c>
      <c r="F3" s="7">
        <v>0</v>
      </c>
      <c r="G3" s="6">
        <v>1</v>
      </c>
      <c r="H3" s="6">
        <v>2</v>
      </c>
      <c r="I3" s="6">
        <v>3</v>
      </c>
      <c r="J3" s="6">
        <v>4</v>
      </c>
      <c r="K3" s="6">
        <v>5</v>
      </c>
      <c r="L3" s="6">
        <v>6</v>
      </c>
      <c r="M3" s="6">
        <v>7</v>
      </c>
      <c r="N3" s="6">
        <v>8</v>
      </c>
      <c r="O3" s="6">
        <v>9</v>
      </c>
      <c r="P3" s="6">
        <v>10</v>
      </c>
      <c r="Q3" s="8"/>
      <c r="R3" s="9"/>
      <c r="S3" s="2"/>
      <c r="T3" s="2"/>
      <c r="U3" s="2"/>
      <c r="V3" s="2"/>
      <c r="W3" s="2"/>
      <c r="X3" s="2"/>
      <c r="Y3" s="2"/>
      <c r="Z3" s="2"/>
      <c r="AA3" s="2"/>
    </row>
    <row r="4" spans="1:27" ht="15.75" customHeight="1" x14ac:dyDescent="0.2">
      <c r="A4" s="10" t="s">
        <v>5</v>
      </c>
      <c r="B4" s="11"/>
      <c r="C4" s="11"/>
      <c r="D4" s="54">
        <f>1991727325/10^6</f>
        <v>1991.7273250000001</v>
      </c>
      <c r="E4" s="12"/>
      <c r="F4" s="13"/>
      <c r="G4" s="11"/>
      <c r="H4" s="11"/>
      <c r="I4" s="11"/>
      <c r="J4" s="11"/>
      <c r="K4" s="11"/>
      <c r="L4" s="11"/>
      <c r="M4" s="11"/>
      <c r="N4" s="11"/>
      <c r="O4" s="11"/>
      <c r="P4" s="11"/>
      <c r="Q4" s="14"/>
      <c r="R4" s="2"/>
      <c r="S4" s="2"/>
      <c r="T4" s="2"/>
      <c r="U4" s="2"/>
      <c r="V4" s="2"/>
      <c r="W4" s="2"/>
      <c r="X4" s="2"/>
      <c r="Y4" s="2"/>
      <c r="Z4" s="2"/>
      <c r="AA4" s="2"/>
    </row>
    <row r="5" spans="1:27" ht="15.75" customHeight="1" x14ac:dyDescent="0.2">
      <c r="A5" s="10" t="s">
        <v>6</v>
      </c>
      <c r="B5" s="11"/>
      <c r="C5" s="11"/>
      <c r="D5" s="55">
        <f>99586366.24/10^6</f>
        <v>99.58636623999999</v>
      </c>
      <c r="E5" s="11"/>
      <c r="F5" s="14"/>
      <c r="G5" s="11"/>
      <c r="H5" s="11"/>
      <c r="I5" s="11"/>
      <c r="J5" s="11"/>
      <c r="K5" s="11"/>
      <c r="L5" s="11"/>
      <c r="M5" s="11"/>
      <c r="N5" s="11"/>
      <c r="O5" s="11"/>
      <c r="P5" s="11"/>
      <c r="Q5" s="14"/>
      <c r="R5" s="2"/>
      <c r="S5" s="2"/>
      <c r="T5" s="2"/>
      <c r="U5" s="2"/>
      <c r="V5" s="2"/>
      <c r="W5" s="2"/>
      <c r="X5" s="2"/>
      <c r="Y5" s="2"/>
      <c r="Z5" s="2"/>
      <c r="AA5" s="2"/>
    </row>
    <row r="6" spans="1:27" ht="12" customHeight="1" x14ac:dyDescent="0.2">
      <c r="A6" s="15"/>
      <c r="B6" s="11"/>
      <c r="C6" s="11"/>
      <c r="D6" s="16"/>
      <c r="E6" s="11"/>
      <c r="F6" s="14"/>
      <c r="G6" s="11"/>
      <c r="H6" s="11"/>
      <c r="I6" s="11"/>
      <c r="J6" s="11"/>
      <c r="K6" s="11"/>
      <c r="L6" s="11"/>
      <c r="M6" s="11"/>
      <c r="N6" s="11"/>
      <c r="O6" s="11"/>
      <c r="P6" s="11"/>
      <c r="Q6" s="14"/>
      <c r="R6" s="2"/>
      <c r="S6" s="2"/>
      <c r="T6" s="2"/>
      <c r="U6" s="2"/>
      <c r="V6" s="2"/>
      <c r="W6" s="2"/>
      <c r="X6" s="2"/>
      <c r="Y6" s="2"/>
      <c r="Z6" s="2"/>
      <c r="AA6" s="2"/>
    </row>
    <row r="7" spans="1:27" ht="12" customHeight="1" x14ac:dyDescent="0.2">
      <c r="A7" s="17" t="s">
        <v>7</v>
      </c>
      <c r="B7" s="18"/>
      <c r="C7" s="18"/>
      <c r="D7" s="16">
        <v>0</v>
      </c>
      <c r="E7" s="11"/>
      <c r="F7" s="14"/>
      <c r="G7" s="11"/>
      <c r="H7" s="11"/>
      <c r="I7" s="11"/>
      <c r="J7" s="11"/>
      <c r="K7" s="11"/>
      <c r="L7" s="11"/>
      <c r="M7" s="11"/>
      <c r="N7" s="11"/>
      <c r="O7" s="11"/>
      <c r="P7" s="11"/>
      <c r="Q7" s="14"/>
      <c r="R7" s="2"/>
      <c r="S7" s="2"/>
      <c r="T7" s="2"/>
      <c r="U7" s="2"/>
      <c r="V7" s="2"/>
      <c r="W7" s="2"/>
      <c r="X7" s="2"/>
      <c r="Y7" s="2"/>
      <c r="Z7" s="2"/>
      <c r="AA7" s="2"/>
    </row>
    <row r="8" spans="1:27" ht="12" customHeight="1" x14ac:dyDescent="0.2">
      <c r="A8" s="17" t="s">
        <v>8</v>
      </c>
      <c r="B8" s="18"/>
      <c r="C8" s="18"/>
      <c r="D8" s="16">
        <v>20</v>
      </c>
      <c r="E8" s="11"/>
      <c r="F8" s="19"/>
      <c r="G8" s="11"/>
      <c r="H8" s="11"/>
      <c r="I8" s="11"/>
      <c r="J8" s="11"/>
      <c r="K8" s="11"/>
      <c r="L8" s="11"/>
      <c r="M8" s="11"/>
      <c r="N8" s="11"/>
      <c r="O8" s="11"/>
      <c r="P8" s="11"/>
      <c r="Q8" s="14"/>
      <c r="R8" s="2"/>
      <c r="S8" s="2"/>
      <c r="T8" s="2"/>
      <c r="U8" s="2"/>
      <c r="V8" s="2"/>
      <c r="W8" s="2"/>
      <c r="X8" s="2"/>
      <c r="Y8" s="2"/>
      <c r="Z8" s="2"/>
      <c r="AA8" s="2"/>
    </row>
    <row r="9" spans="1:27" ht="12" customHeight="1" x14ac:dyDescent="0.2">
      <c r="A9" s="17"/>
      <c r="B9" s="18"/>
      <c r="C9" s="18"/>
      <c r="D9" s="16"/>
      <c r="E9" s="11"/>
      <c r="F9" s="19"/>
      <c r="G9" s="11"/>
      <c r="H9" s="11"/>
      <c r="I9" s="11"/>
      <c r="J9" s="11"/>
      <c r="K9" s="11"/>
      <c r="L9" s="11"/>
      <c r="M9" s="11"/>
      <c r="N9" s="11"/>
      <c r="O9" s="11"/>
      <c r="P9" s="11"/>
      <c r="Q9" s="14"/>
      <c r="R9" s="2"/>
      <c r="S9" s="2"/>
      <c r="T9" s="2"/>
      <c r="U9" s="2"/>
      <c r="V9" s="2"/>
      <c r="W9" s="2"/>
      <c r="X9" s="2"/>
      <c r="Y9" s="2"/>
      <c r="Z9" s="2"/>
      <c r="AA9" s="2"/>
    </row>
    <row r="10" spans="1:27" ht="12" customHeight="1" x14ac:dyDescent="0.2">
      <c r="A10" s="20" t="s">
        <v>9</v>
      </c>
      <c r="B10" s="21"/>
      <c r="C10" s="21"/>
      <c r="D10" s="22"/>
      <c r="E10" s="21"/>
      <c r="F10" s="23"/>
      <c r="G10" s="21">
        <f t="shared" ref="G10:P10" si="0">($D$8/100)*(1-$D$8/100)^(G3-1)</f>
        <v>0.2</v>
      </c>
      <c r="H10" s="24">
        <f t="shared" si="0"/>
        <v>0.16000000000000003</v>
      </c>
      <c r="I10" s="24">
        <f t="shared" si="0"/>
        <v>0.12800000000000003</v>
      </c>
      <c r="J10" s="24">
        <f t="shared" si="0"/>
        <v>0.10240000000000003</v>
      </c>
      <c r="K10" s="24">
        <f t="shared" si="0"/>
        <v>8.1920000000000048E-2</v>
      </c>
      <c r="L10" s="24">
        <f t="shared" si="0"/>
        <v>6.5536000000000039E-2</v>
      </c>
      <c r="M10" s="24">
        <f t="shared" si="0"/>
        <v>5.2428800000000032E-2</v>
      </c>
      <c r="N10" s="24">
        <f t="shared" si="0"/>
        <v>4.1943040000000036E-2</v>
      </c>
      <c r="O10" s="24">
        <f t="shared" si="0"/>
        <v>3.355443200000003E-2</v>
      </c>
      <c r="P10" s="24">
        <f t="shared" si="0"/>
        <v>2.6843545600000025E-2</v>
      </c>
      <c r="Q10" s="23"/>
      <c r="R10" s="2"/>
      <c r="S10" s="2"/>
      <c r="T10" s="2"/>
      <c r="U10" s="2"/>
      <c r="V10" s="2"/>
      <c r="W10" s="2"/>
      <c r="X10" s="2"/>
      <c r="Y10" s="2"/>
      <c r="Z10" s="2"/>
      <c r="AA10" s="2"/>
    </row>
    <row r="11" spans="1:27" ht="12" customHeight="1" x14ac:dyDescent="0.2">
      <c r="A11" s="15"/>
      <c r="B11" s="11"/>
      <c r="C11" s="11"/>
      <c r="D11" s="16"/>
      <c r="E11" s="11"/>
      <c r="F11" s="14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4"/>
      <c r="R11" s="2"/>
      <c r="S11" s="2"/>
      <c r="T11" s="2"/>
      <c r="U11" s="2"/>
      <c r="V11" s="2"/>
      <c r="W11" s="2"/>
      <c r="X11" s="2"/>
      <c r="Y11" s="2"/>
      <c r="Z11" s="2"/>
      <c r="AA11" s="2"/>
    </row>
    <row r="12" spans="1:27" ht="12" customHeight="1" x14ac:dyDescent="0.2">
      <c r="A12" s="15" t="s">
        <v>10</v>
      </c>
      <c r="B12" s="11"/>
      <c r="C12" s="11"/>
      <c r="D12" s="16"/>
      <c r="E12" s="11"/>
      <c r="F12" s="14">
        <f t="shared" ref="F12:F13" si="1">-D4</f>
        <v>-1991.7273250000001</v>
      </c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4"/>
      <c r="R12" s="2"/>
      <c r="S12" s="2"/>
      <c r="T12" s="2"/>
      <c r="U12" s="2"/>
      <c r="V12" s="2"/>
      <c r="W12" s="2"/>
      <c r="X12" s="2"/>
      <c r="Y12" s="2"/>
      <c r="Z12" s="2"/>
      <c r="AA12" s="2"/>
    </row>
    <row r="13" spans="1:27" ht="12" customHeight="1" x14ac:dyDescent="0.2">
      <c r="A13" s="15" t="s">
        <v>11</v>
      </c>
      <c r="B13" s="11"/>
      <c r="C13" s="11"/>
      <c r="D13" s="16"/>
      <c r="E13" s="11"/>
      <c r="F13" s="14">
        <f t="shared" si="1"/>
        <v>-99.58636623999999</v>
      </c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4"/>
      <c r="R13" s="2"/>
      <c r="S13" s="2"/>
      <c r="T13" s="2"/>
      <c r="U13" s="2"/>
      <c r="V13" s="2"/>
      <c r="W13" s="2"/>
      <c r="X13" s="2"/>
      <c r="Y13" s="2"/>
      <c r="Z13" s="2"/>
      <c r="AA13" s="2"/>
    </row>
    <row r="14" spans="1:27" ht="12" customHeight="1" x14ac:dyDescent="0.2">
      <c r="A14" s="20" t="s">
        <v>12</v>
      </c>
      <c r="B14" s="21"/>
      <c r="C14" s="21"/>
      <c r="D14" s="22"/>
      <c r="E14" s="21"/>
      <c r="F14" s="23"/>
      <c r="G14" s="21"/>
      <c r="H14" s="21"/>
      <c r="I14" s="21"/>
      <c r="J14" s="21"/>
      <c r="K14" s="21"/>
      <c r="L14" s="21"/>
      <c r="M14" s="21"/>
      <c r="N14" s="21"/>
      <c r="O14" s="21"/>
      <c r="P14" s="21">
        <f>D5</f>
        <v>99.58636623999999</v>
      </c>
      <c r="Q14" s="23"/>
      <c r="R14" s="2"/>
      <c r="S14" s="2"/>
      <c r="T14" s="2"/>
      <c r="U14" s="2"/>
      <c r="V14" s="2"/>
      <c r="W14" s="2"/>
      <c r="X14" s="2"/>
      <c r="Y14" s="2"/>
      <c r="Z14" s="2"/>
      <c r="AA14" s="2"/>
    </row>
    <row r="15" spans="1:27" ht="15.75" customHeight="1" x14ac:dyDescent="0.2">
      <c r="A15" s="10" t="s">
        <v>13</v>
      </c>
      <c r="B15" s="11"/>
      <c r="C15" s="11"/>
      <c r="D15" s="55">
        <f>963551167.4/10^6</f>
        <v>963.55116739999994</v>
      </c>
      <c r="E15" s="11"/>
      <c r="F15" s="25"/>
      <c r="G15" s="26">
        <f>D15</f>
        <v>963.55116739999994</v>
      </c>
      <c r="H15" s="26">
        <f t="shared" ref="H15:P15" si="2">$D$15</f>
        <v>963.55116739999994</v>
      </c>
      <c r="I15" s="26">
        <f t="shared" si="2"/>
        <v>963.55116739999994</v>
      </c>
      <c r="J15" s="26">
        <f t="shared" si="2"/>
        <v>963.55116739999994</v>
      </c>
      <c r="K15" s="26">
        <f t="shared" si="2"/>
        <v>963.55116739999994</v>
      </c>
      <c r="L15" s="26">
        <f t="shared" si="2"/>
        <v>963.55116739999994</v>
      </c>
      <c r="M15" s="26">
        <f t="shared" si="2"/>
        <v>963.55116739999994</v>
      </c>
      <c r="N15" s="26">
        <f t="shared" si="2"/>
        <v>963.55116739999994</v>
      </c>
      <c r="O15" s="26">
        <f t="shared" si="2"/>
        <v>963.55116739999994</v>
      </c>
      <c r="P15" s="26">
        <f t="shared" si="2"/>
        <v>963.55116739999994</v>
      </c>
      <c r="Q15" s="14"/>
      <c r="R15" s="2"/>
      <c r="S15" s="2"/>
      <c r="T15" s="2"/>
      <c r="U15" s="2"/>
      <c r="V15" s="2"/>
      <c r="W15" s="2"/>
      <c r="X15" s="2"/>
      <c r="Y15" s="2"/>
      <c r="Z15" s="2"/>
      <c r="AA15" s="2"/>
    </row>
    <row r="16" spans="1:27" ht="15.75" customHeight="1" x14ac:dyDescent="0.2">
      <c r="A16" s="27" t="s">
        <v>14</v>
      </c>
      <c r="B16" s="21"/>
      <c r="C16" s="21"/>
      <c r="D16" s="55">
        <f>459469541.7/10^6</f>
        <v>459.46954169999998</v>
      </c>
      <c r="E16" s="21"/>
      <c r="F16" s="28"/>
      <c r="G16" s="29">
        <f t="shared" ref="G16:P16" si="3">$D$16</f>
        <v>459.46954169999998</v>
      </c>
      <c r="H16" s="29">
        <f t="shared" si="3"/>
        <v>459.46954169999998</v>
      </c>
      <c r="I16" s="29">
        <f t="shared" si="3"/>
        <v>459.46954169999998</v>
      </c>
      <c r="J16" s="29">
        <f t="shared" si="3"/>
        <v>459.46954169999998</v>
      </c>
      <c r="K16" s="29">
        <f t="shared" si="3"/>
        <v>459.46954169999998</v>
      </c>
      <c r="L16" s="29">
        <f t="shared" si="3"/>
        <v>459.46954169999998</v>
      </c>
      <c r="M16" s="29">
        <f t="shared" si="3"/>
        <v>459.46954169999998</v>
      </c>
      <c r="N16" s="29">
        <f t="shared" si="3"/>
        <v>459.46954169999998</v>
      </c>
      <c r="O16" s="29">
        <f t="shared" si="3"/>
        <v>459.46954169999998</v>
      </c>
      <c r="P16" s="29">
        <f t="shared" si="3"/>
        <v>459.46954169999998</v>
      </c>
      <c r="Q16" s="23"/>
      <c r="R16" s="2"/>
      <c r="S16" s="2"/>
      <c r="T16" s="2"/>
      <c r="U16" s="2"/>
      <c r="V16" s="2"/>
      <c r="W16" s="2"/>
      <c r="X16" s="2"/>
      <c r="Y16" s="2"/>
      <c r="Z16" s="2"/>
      <c r="AA16" s="2"/>
    </row>
    <row r="17" spans="1:27" ht="12" customHeight="1" x14ac:dyDescent="0.2">
      <c r="A17" s="15" t="s">
        <v>15</v>
      </c>
      <c r="B17" s="11"/>
      <c r="C17" s="11"/>
      <c r="D17" s="16"/>
      <c r="E17" s="11"/>
      <c r="F17" s="25"/>
      <c r="G17" s="26">
        <f t="shared" ref="G17:P17" si="4">G15-G16</f>
        <v>504.08162569999996</v>
      </c>
      <c r="H17" s="26">
        <f t="shared" si="4"/>
        <v>504.08162569999996</v>
      </c>
      <c r="I17" s="26">
        <f t="shared" si="4"/>
        <v>504.08162569999996</v>
      </c>
      <c r="J17" s="26">
        <f t="shared" si="4"/>
        <v>504.08162569999996</v>
      </c>
      <c r="K17" s="26">
        <f t="shared" si="4"/>
        <v>504.08162569999996</v>
      </c>
      <c r="L17" s="26">
        <f t="shared" si="4"/>
        <v>504.08162569999996</v>
      </c>
      <c r="M17" s="26">
        <f t="shared" si="4"/>
        <v>504.08162569999996</v>
      </c>
      <c r="N17" s="26">
        <f t="shared" si="4"/>
        <v>504.08162569999996</v>
      </c>
      <c r="O17" s="26">
        <f t="shared" si="4"/>
        <v>504.08162569999996</v>
      </c>
      <c r="P17" s="26">
        <f t="shared" si="4"/>
        <v>504.08162569999996</v>
      </c>
      <c r="Q17" s="14"/>
      <c r="R17" s="2"/>
      <c r="S17" s="2"/>
      <c r="T17" s="2"/>
      <c r="U17" s="2"/>
      <c r="V17" s="2"/>
      <c r="W17" s="2"/>
      <c r="X17" s="2"/>
      <c r="Y17" s="2"/>
      <c r="Z17" s="2"/>
      <c r="AA17" s="2"/>
    </row>
    <row r="18" spans="1:27" ht="12" customHeight="1" x14ac:dyDescent="0.2">
      <c r="A18" s="15"/>
      <c r="B18" s="11"/>
      <c r="C18" s="11"/>
      <c r="D18" s="16"/>
      <c r="E18" s="11"/>
      <c r="F18" s="25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14"/>
      <c r="R18" s="2"/>
      <c r="S18" s="2"/>
      <c r="T18" s="2"/>
      <c r="U18" s="2"/>
      <c r="V18" s="2"/>
      <c r="W18" s="2"/>
      <c r="X18" s="2"/>
      <c r="Y18" s="2"/>
      <c r="Z18" s="2"/>
      <c r="AA18" s="2"/>
    </row>
    <row r="19" spans="1:27" ht="12" customHeight="1" x14ac:dyDescent="0.2">
      <c r="A19" s="20" t="s">
        <v>16</v>
      </c>
      <c r="B19" s="21"/>
      <c r="C19" s="21"/>
      <c r="D19" s="22"/>
      <c r="E19" s="21"/>
      <c r="F19" s="28"/>
      <c r="G19" s="29">
        <f t="shared" ref="G19:P19" si="5">-$F$12*G10+$D$4*$D$7/100</f>
        <v>398.34546500000005</v>
      </c>
      <c r="H19" s="29">
        <f t="shared" si="5"/>
        <v>318.67637200000007</v>
      </c>
      <c r="I19" s="29">
        <f t="shared" si="5"/>
        <v>254.94109760000006</v>
      </c>
      <c r="J19" s="29">
        <f t="shared" si="5"/>
        <v>203.95287808000006</v>
      </c>
      <c r="K19" s="29">
        <f t="shared" si="5"/>
        <v>163.16230246400011</v>
      </c>
      <c r="L19" s="29">
        <f t="shared" si="5"/>
        <v>130.52984197120009</v>
      </c>
      <c r="M19" s="29">
        <f t="shared" si="5"/>
        <v>104.42387357696006</v>
      </c>
      <c r="N19" s="29">
        <f t="shared" si="5"/>
        <v>83.539098861568078</v>
      </c>
      <c r="O19" s="29">
        <f t="shared" si="5"/>
        <v>66.831279089254465</v>
      </c>
      <c r="P19" s="29">
        <f t="shared" si="5"/>
        <v>53.465023271403574</v>
      </c>
      <c r="Q19" s="23"/>
      <c r="R19" s="2"/>
      <c r="S19" s="2"/>
      <c r="T19" s="2"/>
      <c r="U19" s="2"/>
      <c r="V19" s="2"/>
      <c r="W19" s="2"/>
      <c r="X19" s="2"/>
      <c r="Y19" s="2"/>
      <c r="Z19" s="2"/>
      <c r="AA19" s="2"/>
    </row>
    <row r="20" spans="1:27" ht="12" customHeight="1" x14ac:dyDescent="0.2">
      <c r="A20" s="15" t="s">
        <v>17</v>
      </c>
      <c r="B20" s="11"/>
      <c r="C20" s="11"/>
      <c r="D20" s="16"/>
      <c r="E20" s="11"/>
      <c r="F20" s="25"/>
      <c r="G20" s="26">
        <f t="shared" ref="G20:P20" si="6">G17-G19</f>
        <v>105.73616069999991</v>
      </c>
      <c r="H20" s="26">
        <f t="shared" si="6"/>
        <v>185.40525369999989</v>
      </c>
      <c r="I20" s="26">
        <f t="shared" si="6"/>
        <v>249.1405280999999</v>
      </c>
      <c r="J20" s="26">
        <f t="shared" si="6"/>
        <v>300.1287476199999</v>
      </c>
      <c r="K20" s="26">
        <f t="shared" si="6"/>
        <v>340.91932323599985</v>
      </c>
      <c r="L20" s="26">
        <f t="shared" si="6"/>
        <v>373.55178372879988</v>
      </c>
      <c r="M20" s="26">
        <f t="shared" si="6"/>
        <v>399.65775212303993</v>
      </c>
      <c r="N20" s="26">
        <f t="shared" si="6"/>
        <v>420.54252683843185</v>
      </c>
      <c r="O20" s="26">
        <f t="shared" si="6"/>
        <v>437.25034661074551</v>
      </c>
      <c r="P20" s="26">
        <f t="shared" si="6"/>
        <v>450.61660242859637</v>
      </c>
      <c r="Q20" s="14"/>
      <c r="R20" s="2"/>
      <c r="S20" s="2"/>
      <c r="T20" s="2"/>
      <c r="U20" s="2"/>
      <c r="V20" s="2"/>
      <c r="W20" s="2"/>
      <c r="X20" s="2"/>
      <c r="Y20" s="2"/>
      <c r="Z20" s="2"/>
      <c r="AA20" s="2"/>
    </row>
    <row r="21" spans="1:27" ht="12" customHeight="1" x14ac:dyDescent="0.2">
      <c r="A21" s="20" t="s">
        <v>18</v>
      </c>
      <c r="B21" s="21"/>
      <c r="C21" s="21"/>
      <c r="D21" s="22">
        <v>28</v>
      </c>
      <c r="E21" s="21"/>
      <c r="F21" s="28"/>
      <c r="G21" s="29">
        <f t="shared" ref="G21:P21" si="7">IF(G20&gt;=0,G20*($D$21/100),0)</f>
        <v>29.606124995999977</v>
      </c>
      <c r="H21" s="29">
        <f t="shared" si="7"/>
        <v>51.913471035999976</v>
      </c>
      <c r="I21" s="29">
        <f t="shared" si="7"/>
        <v>69.759347867999978</v>
      </c>
      <c r="J21" s="29">
        <f t="shared" si="7"/>
        <v>84.036049333599976</v>
      </c>
      <c r="K21" s="29">
        <f t="shared" si="7"/>
        <v>95.457410506079967</v>
      </c>
      <c r="L21" s="29">
        <f t="shared" si="7"/>
        <v>104.59449944406397</v>
      </c>
      <c r="M21" s="29">
        <f t="shared" si="7"/>
        <v>111.90417059445119</v>
      </c>
      <c r="N21" s="29">
        <f t="shared" si="7"/>
        <v>117.75190751476093</v>
      </c>
      <c r="O21" s="29">
        <f t="shared" si="7"/>
        <v>122.43009705100876</v>
      </c>
      <c r="P21" s="29">
        <f t="shared" si="7"/>
        <v>126.172648680007</v>
      </c>
      <c r="Q21" s="23"/>
      <c r="R21" s="2"/>
      <c r="S21" s="2"/>
      <c r="T21" s="2"/>
      <c r="U21" s="2"/>
      <c r="V21" s="2"/>
      <c r="W21" s="2"/>
      <c r="X21" s="2"/>
      <c r="Y21" s="2"/>
      <c r="Z21" s="2"/>
      <c r="AA21" s="2"/>
    </row>
    <row r="22" spans="1:27" ht="12" customHeight="1" x14ac:dyDescent="0.2">
      <c r="A22" s="15" t="s">
        <v>19</v>
      </c>
      <c r="B22" s="11"/>
      <c r="C22" s="11"/>
      <c r="D22" s="16"/>
      <c r="E22" s="11"/>
      <c r="F22" s="25"/>
      <c r="G22" s="26">
        <f t="shared" ref="G22:P22" si="8">G20-G21</f>
        <v>76.130035703999937</v>
      </c>
      <c r="H22" s="26">
        <f t="shared" si="8"/>
        <v>133.49178266399991</v>
      </c>
      <c r="I22" s="26">
        <f t="shared" si="8"/>
        <v>179.38118023199991</v>
      </c>
      <c r="J22" s="26">
        <f t="shared" si="8"/>
        <v>216.09269828639992</v>
      </c>
      <c r="K22" s="26">
        <f t="shared" si="8"/>
        <v>245.4619127299199</v>
      </c>
      <c r="L22" s="26">
        <f t="shared" si="8"/>
        <v>268.95728428473592</v>
      </c>
      <c r="M22" s="26">
        <f t="shared" si="8"/>
        <v>287.75358152858871</v>
      </c>
      <c r="N22" s="26">
        <f t="shared" si="8"/>
        <v>302.79061932367091</v>
      </c>
      <c r="O22" s="26">
        <f t="shared" si="8"/>
        <v>314.82024955973674</v>
      </c>
      <c r="P22" s="26">
        <f t="shared" si="8"/>
        <v>324.44395374858937</v>
      </c>
      <c r="Q22" s="14"/>
      <c r="R22" s="2"/>
      <c r="S22" s="2"/>
      <c r="T22" s="2"/>
      <c r="U22" s="2"/>
      <c r="V22" s="2"/>
      <c r="W22" s="2"/>
      <c r="X22" s="2"/>
      <c r="Y22" s="2"/>
      <c r="Z22" s="2"/>
      <c r="AA22" s="2"/>
    </row>
    <row r="23" spans="1:27" ht="12" customHeight="1" x14ac:dyDescent="0.2">
      <c r="A23" s="15"/>
      <c r="B23" s="11"/>
      <c r="C23" s="11"/>
      <c r="D23" s="16"/>
      <c r="E23" s="11"/>
      <c r="F23" s="25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14"/>
      <c r="R23" s="2"/>
      <c r="S23" s="2"/>
      <c r="T23" s="2"/>
      <c r="U23" s="2"/>
      <c r="V23" s="2"/>
      <c r="W23" s="2"/>
      <c r="X23" s="2"/>
      <c r="Y23" s="2"/>
      <c r="Z23" s="2"/>
      <c r="AA23" s="2"/>
    </row>
    <row r="24" spans="1:27" ht="12" customHeight="1" x14ac:dyDescent="0.2">
      <c r="A24" s="20" t="s">
        <v>20</v>
      </c>
      <c r="B24" s="21"/>
      <c r="C24" s="21"/>
      <c r="D24" s="22"/>
      <c r="E24" s="21"/>
      <c r="F24" s="28"/>
      <c r="G24" s="29">
        <f t="shared" ref="G24:P24" si="9">G19</f>
        <v>398.34546500000005</v>
      </c>
      <c r="H24" s="29">
        <f t="shared" si="9"/>
        <v>318.67637200000007</v>
      </c>
      <c r="I24" s="29">
        <f t="shared" si="9"/>
        <v>254.94109760000006</v>
      </c>
      <c r="J24" s="29">
        <f t="shared" si="9"/>
        <v>203.95287808000006</v>
      </c>
      <c r="K24" s="29">
        <f t="shared" si="9"/>
        <v>163.16230246400011</v>
      </c>
      <c r="L24" s="29">
        <f t="shared" si="9"/>
        <v>130.52984197120009</v>
      </c>
      <c r="M24" s="29">
        <f t="shared" si="9"/>
        <v>104.42387357696006</v>
      </c>
      <c r="N24" s="29">
        <f t="shared" si="9"/>
        <v>83.539098861568078</v>
      </c>
      <c r="O24" s="29">
        <f t="shared" si="9"/>
        <v>66.831279089254465</v>
      </c>
      <c r="P24" s="29">
        <f t="shared" si="9"/>
        <v>53.465023271403574</v>
      </c>
      <c r="Q24" s="23"/>
      <c r="R24" s="2"/>
      <c r="S24" s="2"/>
      <c r="T24" s="2"/>
      <c r="U24" s="2"/>
      <c r="V24" s="2"/>
      <c r="W24" s="2"/>
      <c r="X24" s="2"/>
      <c r="Y24" s="2"/>
      <c r="Z24" s="2"/>
      <c r="AA24" s="2"/>
    </row>
    <row r="25" spans="1:27" ht="12" customHeight="1" x14ac:dyDescent="0.2">
      <c r="A25" s="30" t="s">
        <v>21</v>
      </c>
      <c r="B25" s="31"/>
      <c r="C25" s="31"/>
      <c r="D25" s="32"/>
      <c r="E25" s="31"/>
      <c r="F25" s="33">
        <f>F12+F21</f>
        <v>-1991.7273250000001</v>
      </c>
      <c r="G25" s="34">
        <f t="shared" ref="G25:P25" si="10">G22+G24</f>
        <v>474.47550070399996</v>
      </c>
      <c r="H25" s="34">
        <f t="shared" si="10"/>
        <v>452.16815466399999</v>
      </c>
      <c r="I25" s="34">
        <f t="shared" si="10"/>
        <v>434.32227783199994</v>
      </c>
      <c r="J25" s="34">
        <f t="shared" si="10"/>
        <v>420.04557636639998</v>
      </c>
      <c r="K25" s="34">
        <f t="shared" si="10"/>
        <v>408.62421519392001</v>
      </c>
      <c r="L25" s="34">
        <f t="shared" si="10"/>
        <v>399.487126255936</v>
      </c>
      <c r="M25" s="34">
        <f t="shared" si="10"/>
        <v>392.1774551055488</v>
      </c>
      <c r="N25" s="34">
        <f t="shared" si="10"/>
        <v>386.32971818523902</v>
      </c>
      <c r="O25" s="34">
        <f t="shared" si="10"/>
        <v>381.65152864899119</v>
      </c>
      <c r="P25" s="34">
        <f t="shared" si="10"/>
        <v>377.90897701999296</v>
      </c>
      <c r="Q25" s="35"/>
      <c r="R25" s="2"/>
      <c r="S25" s="2"/>
      <c r="T25" s="2"/>
      <c r="U25" s="2"/>
      <c r="V25" s="2"/>
      <c r="W25" s="2"/>
      <c r="X25" s="2"/>
      <c r="Y25" s="2"/>
      <c r="Z25" s="2"/>
      <c r="AA25" s="2"/>
    </row>
    <row r="26" spans="1:27" ht="12" customHeight="1" x14ac:dyDescent="0.2">
      <c r="A26" s="36" t="s">
        <v>22</v>
      </c>
      <c r="B26" s="37" t="s">
        <v>21</v>
      </c>
      <c r="C26" s="37"/>
      <c r="D26" s="38"/>
      <c r="E26" s="39">
        <v>0</v>
      </c>
      <c r="F26" s="40">
        <f>(F12+F13)</f>
        <v>-2091.31369124</v>
      </c>
      <c r="G26" s="41">
        <f t="shared" ref="G26:O26" si="11">F26+G25</f>
        <v>-1616.8381905360002</v>
      </c>
      <c r="H26" s="41">
        <f t="shared" si="11"/>
        <v>-1164.6700358720002</v>
      </c>
      <c r="I26" s="41">
        <f t="shared" si="11"/>
        <v>-730.34775804000026</v>
      </c>
      <c r="J26" s="41">
        <f t="shared" si="11"/>
        <v>-310.30218167360027</v>
      </c>
      <c r="K26" s="41">
        <f t="shared" si="11"/>
        <v>98.322033520319735</v>
      </c>
      <c r="L26" s="41">
        <f t="shared" si="11"/>
        <v>497.80915977625574</v>
      </c>
      <c r="M26" s="41">
        <f t="shared" si="11"/>
        <v>889.9866148818046</v>
      </c>
      <c r="N26" s="41">
        <f t="shared" si="11"/>
        <v>1276.3163330670436</v>
      </c>
      <c r="O26" s="41">
        <f t="shared" si="11"/>
        <v>1657.9678617160348</v>
      </c>
      <c r="P26" s="41">
        <f>O26+P25+P14</f>
        <v>2135.463204976028</v>
      </c>
      <c r="Q26" s="42"/>
      <c r="R26" s="2"/>
      <c r="S26" s="2"/>
      <c r="T26" s="2"/>
      <c r="U26" s="2"/>
      <c r="V26" s="2"/>
      <c r="W26" s="2"/>
      <c r="X26" s="2"/>
      <c r="Y26" s="2"/>
      <c r="Z26" s="2"/>
      <c r="AA26" s="2"/>
    </row>
    <row r="27" spans="1:27" ht="12" customHeight="1" x14ac:dyDescent="0.2">
      <c r="A27" s="15"/>
      <c r="B27" s="11"/>
      <c r="C27" s="11"/>
      <c r="D27" s="16"/>
      <c r="E27" s="11"/>
      <c r="F27" s="14"/>
      <c r="G27" s="11"/>
      <c r="H27" s="11"/>
      <c r="I27" s="11"/>
      <c r="J27" s="11"/>
      <c r="K27" s="11"/>
      <c r="L27" s="11"/>
      <c r="M27" s="11"/>
      <c r="N27" s="11"/>
      <c r="O27" s="11"/>
      <c r="P27" s="26"/>
      <c r="Q27" s="14"/>
      <c r="R27" s="2"/>
      <c r="S27" s="2"/>
      <c r="T27" s="2"/>
      <c r="U27" s="2"/>
      <c r="V27" s="2"/>
      <c r="W27" s="2"/>
      <c r="X27" s="2"/>
      <c r="Y27" s="2"/>
      <c r="Z27" s="2"/>
      <c r="AA27" s="2"/>
    </row>
    <row r="28" spans="1:27" ht="12" customHeight="1" x14ac:dyDescent="0.2">
      <c r="A28" s="15" t="s">
        <v>23</v>
      </c>
      <c r="B28" s="11"/>
      <c r="C28" s="11"/>
      <c r="D28" s="16"/>
      <c r="E28" s="11"/>
      <c r="F28" s="14"/>
      <c r="G28" s="11"/>
      <c r="H28" s="11"/>
      <c r="I28" s="11"/>
      <c r="J28" s="11"/>
      <c r="K28" s="11"/>
      <c r="L28" s="11"/>
      <c r="M28" s="11"/>
      <c r="N28" s="11"/>
      <c r="O28" s="11"/>
      <c r="P28" s="26"/>
      <c r="Q28" s="14"/>
      <c r="R28" s="2"/>
      <c r="S28" s="2"/>
      <c r="T28" s="2"/>
      <c r="U28" s="2"/>
      <c r="V28" s="2"/>
      <c r="W28" s="2"/>
      <c r="X28" s="2"/>
      <c r="Y28" s="2"/>
      <c r="Z28" s="2"/>
      <c r="AA28" s="2"/>
    </row>
    <row r="29" spans="1:27" ht="12" customHeight="1" x14ac:dyDescent="0.2">
      <c r="A29" s="15" t="s">
        <v>24</v>
      </c>
      <c r="B29" s="11"/>
      <c r="C29" s="11"/>
      <c r="D29" s="16"/>
      <c r="E29" s="11"/>
      <c r="F29" s="14">
        <f t="shared" ref="F29:P29" si="12">1/1.1^F3</f>
        <v>1</v>
      </c>
      <c r="G29" s="43">
        <f t="shared" si="12"/>
        <v>0.90909090909090906</v>
      </c>
      <c r="H29" s="43">
        <f t="shared" si="12"/>
        <v>0.82644628099173545</v>
      </c>
      <c r="I29" s="43">
        <f t="shared" si="12"/>
        <v>0.75131480090157754</v>
      </c>
      <c r="J29" s="43">
        <f t="shared" si="12"/>
        <v>0.68301345536507052</v>
      </c>
      <c r="K29" s="43">
        <f t="shared" si="12"/>
        <v>0.62092132305915493</v>
      </c>
      <c r="L29" s="43">
        <f t="shared" si="12"/>
        <v>0.56447393005377722</v>
      </c>
      <c r="M29" s="43">
        <f t="shared" si="12"/>
        <v>0.51315811823070645</v>
      </c>
      <c r="N29" s="43">
        <f t="shared" si="12"/>
        <v>0.46650738020973315</v>
      </c>
      <c r="O29" s="43">
        <f t="shared" si="12"/>
        <v>0.42409761837248466</v>
      </c>
      <c r="P29" s="43">
        <f t="shared" si="12"/>
        <v>0.38554328942953148</v>
      </c>
      <c r="Q29" s="14"/>
      <c r="R29" s="2"/>
      <c r="S29" s="2"/>
      <c r="T29" s="2"/>
      <c r="U29" s="2"/>
      <c r="V29" s="2"/>
      <c r="W29" s="2"/>
      <c r="X29" s="2"/>
      <c r="Y29" s="2"/>
      <c r="Z29" s="2"/>
      <c r="AA29" s="2"/>
    </row>
    <row r="30" spans="1:27" ht="12" customHeight="1" x14ac:dyDescent="0.2">
      <c r="A30" s="15" t="s">
        <v>25</v>
      </c>
      <c r="B30" s="11"/>
      <c r="C30" s="11"/>
      <c r="D30" s="16"/>
      <c r="E30" s="11"/>
      <c r="F30" s="14">
        <f t="shared" ref="F30:P30" si="13">F25*F29</f>
        <v>-1991.7273250000001</v>
      </c>
      <c r="G30" s="26">
        <f t="shared" si="13"/>
        <v>431.34136427636361</v>
      </c>
      <c r="H30" s="26">
        <f t="shared" si="13"/>
        <v>373.6926898049586</v>
      </c>
      <c r="I30" s="26">
        <f t="shared" si="13"/>
        <v>326.31275569646868</v>
      </c>
      <c r="J30" s="26">
        <f t="shared" si="13"/>
        <v>286.89678052482748</v>
      </c>
      <c r="K30" s="26">
        <f t="shared" si="13"/>
        <v>253.72348833221764</v>
      </c>
      <c r="L30" s="26">
        <f t="shared" si="13"/>
        <v>225.50006816357768</v>
      </c>
      <c r="M30" s="26">
        <f t="shared" si="13"/>
        <v>201.24904487447077</v>
      </c>
      <c r="N30" s="26">
        <f t="shared" si="13"/>
        <v>180.22566472776035</v>
      </c>
      <c r="O30" s="26">
        <f t="shared" si="13"/>
        <v>161.85750434825528</v>
      </c>
      <c r="P30" s="26">
        <f t="shared" si="13"/>
        <v>145.70027010523731</v>
      </c>
      <c r="Q30" s="25">
        <f>SUM(F30:P30)</f>
        <v>594.77230585413758</v>
      </c>
      <c r="R30" s="2"/>
      <c r="S30" s="2"/>
      <c r="T30" s="2"/>
      <c r="U30" s="2"/>
      <c r="V30" s="2"/>
      <c r="W30" s="2"/>
      <c r="X30" s="2"/>
      <c r="Y30" s="2"/>
      <c r="Z30" s="2"/>
      <c r="AA30" s="2"/>
    </row>
    <row r="31" spans="1:27" ht="12" customHeight="1" x14ac:dyDescent="0.2">
      <c r="A31" s="44" t="s">
        <v>26</v>
      </c>
      <c r="B31" s="45"/>
      <c r="C31" s="21"/>
      <c r="D31" s="22"/>
      <c r="E31" s="21"/>
      <c r="F31" s="28">
        <f>Q30</f>
        <v>594.77230585413758</v>
      </c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3"/>
      <c r="R31" s="2"/>
      <c r="S31" s="2"/>
      <c r="T31" s="2"/>
      <c r="U31" s="2"/>
      <c r="V31" s="2"/>
      <c r="W31" s="2"/>
      <c r="X31" s="2"/>
      <c r="Y31" s="2"/>
      <c r="Z31" s="2"/>
      <c r="AA31" s="2"/>
    </row>
    <row r="32" spans="1:27" ht="12" customHeight="1" x14ac:dyDescent="0.2">
      <c r="A32" s="15" t="s">
        <v>27</v>
      </c>
      <c r="B32" s="11"/>
      <c r="C32" s="11"/>
      <c r="D32" s="16"/>
      <c r="E32" s="11"/>
      <c r="F32" s="14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4"/>
      <c r="R32" s="2"/>
      <c r="S32" s="2"/>
      <c r="T32" s="2"/>
      <c r="U32" s="2"/>
      <c r="V32" s="2"/>
      <c r="W32" s="2"/>
      <c r="X32" s="2"/>
      <c r="Y32" s="2"/>
      <c r="Z32" s="2"/>
      <c r="AA32" s="2"/>
    </row>
    <row r="33" spans="1:27" ht="12" customHeight="1" x14ac:dyDescent="0.2">
      <c r="A33" s="15" t="s">
        <v>28</v>
      </c>
      <c r="B33" s="11"/>
      <c r="C33" s="11"/>
      <c r="D33" s="16"/>
      <c r="E33" s="11"/>
      <c r="F33" s="14">
        <f t="shared" ref="F33:P33" si="14">1/1.2^F3</f>
        <v>1</v>
      </c>
      <c r="G33" s="43">
        <f t="shared" si="14"/>
        <v>0.83333333333333337</v>
      </c>
      <c r="H33" s="43">
        <f t="shared" si="14"/>
        <v>0.69444444444444442</v>
      </c>
      <c r="I33" s="43">
        <f t="shared" si="14"/>
        <v>0.57870370370370372</v>
      </c>
      <c r="J33" s="43">
        <f t="shared" si="14"/>
        <v>0.48225308641975312</v>
      </c>
      <c r="K33" s="43">
        <f t="shared" si="14"/>
        <v>0.4018775720164609</v>
      </c>
      <c r="L33" s="43">
        <f t="shared" si="14"/>
        <v>0.33489797668038412</v>
      </c>
      <c r="M33" s="43">
        <f t="shared" si="14"/>
        <v>0.27908164723365342</v>
      </c>
      <c r="N33" s="43">
        <f t="shared" si="14"/>
        <v>0.23256803936137788</v>
      </c>
      <c r="O33" s="43">
        <f t="shared" si="14"/>
        <v>0.1938066994678149</v>
      </c>
      <c r="P33" s="43">
        <f t="shared" si="14"/>
        <v>0.16150558288984573</v>
      </c>
      <c r="Q33" s="14"/>
      <c r="R33" s="2"/>
      <c r="S33" s="2"/>
      <c r="T33" s="2"/>
      <c r="U33" s="2"/>
      <c r="V33" s="2"/>
      <c r="W33" s="2"/>
      <c r="X33" s="2"/>
      <c r="Y33" s="2"/>
      <c r="Z33" s="2"/>
      <c r="AA33" s="2"/>
    </row>
    <row r="34" spans="1:27" ht="12" customHeight="1" x14ac:dyDescent="0.2">
      <c r="A34" s="15" t="s">
        <v>25</v>
      </c>
      <c r="B34" s="11"/>
      <c r="C34" s="11"/>
      <c r="D34" s="16"/>
      <c r="E34" s="11"/>
      <c r="F34" s="14">
        <f t="shared" ref="F34:P34" si="15">F25*F33</f>
        <v>-1991.7273250000001</v>
      </c>
      <c r="G34" s="26">
        <f t="shared" si="15"/>
        <v>395.39625058666667</v>
      </c>
      <c r="H34" s="26">
        <f t="shared" si="15"/>
        <v>314.00566296111111</v>
      </c>
      <c r="I34" s="26">
        <f t="shared" si="15"/>
        <v>251.34391078240739</v>
      </c>
      <c r="J34" s="26">
        <f t="shared" si="15"/>
        <v>202.5682756396605</v>
      </c>
      <c r="K34" s="26">
        <f t="shared" si="15"/>
        <v>164.21690746926441</v>
      </c>
      <c r="L34" s="26">
        <f t="shared" si="15"/>
        <v>133.78743029297414</v>
      </c>
      <c r="M34" s="26">
        <f t="shared" si="15"/>
        <v>109.44953017875872</v>
      </c>
      <c r="N34" s="26">
        <f t="shared" si="15"/>
        <v>89.847945105374691</v>
      </c>
      <c r="O34" s="26">
        <f t="shared" si="15"/>
        <v>73.966623114307183</v>
      </c>
      <c r="P34" s="26">
        <f t="shared" si="15"/>
        <v>61.034409612919276</v>
      </c>
      <c r="Q34" s="25">
        <f>SUM(F34:P34)</f>
        <v>-196.11037925655609</v>
      </c>
      <c r="R34" s="2"/>
      <c r="S34" s="2"/>
      <c r="T34" s="2"/>
      <c r="U34" s="2"/>
      <c r="V34" s="2"/>
      <c r="W34" s="2"/>
      <c r="X34" s="2"/>
      <c r="Y34" s="2"/>
      <c r="Z34" s="2"/>
      <c r="AA34" s="2"/>
    </row>
    <row r="35" spans="1:27" ht="12" customHeight="1" x14ac:dyDescent="0.2">
      <c r="A35" s="36" t="s">
        <v>26</v>
      </c>
      <c r="B35" s="39"/>
      <c r="C35" s="39"/>
      <c r="D35" s="38"/>
      <c r="E35" s="39"/>
      <c r="F35" s="40">
        <f>Q34</f>
        <v>-196.11037925655609</v>
      </c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42"/>
      <c r="R35" s="2"/>
      <c r="S35" s="2"/>
      <c r="T35" s="2"/>
      <c r="U35" s="2"/>
      <c r="V35" s="2"/>
      <c r="W35" s="2"/>
      <c r="X35" s="2"/>
      <c r="Y35" s="2"/>
      <c r="Z35" s="2"/>
      <c r="AA35" s="2"/>
    </row>
    <row r="36" spans="1:27" ht="12" customHeight="1" x14ac:dyDescent="0.2">
      <c r="A36" s="15"/>
      <c r="B36" s="11"/>
      <c r="C36" s="11"/>
      <c r="D36" s="11"/>
      <c r="E36" s="11"/>
      <c r="F36" s="14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4"/>
      <c r="R36" s="2"/>
      <c r="S36" s="2"/>
      <c r="T36" s="2"/>
      <c r="U36" s="2"/>
      <c r="V36" s="2"/>
      <c r="W36" s="2"/>
      <c r="X36" s="2"/>
      <c r="Y36" s="2"/>
      <c r="Z36" s="2"/>
      <c r="AA36" s="2"/>
    </row>
    <row r="37" spans="1:27" ht="12" customHeight="1" x14ac:dyDescent="0.2">
      <c r="A37" s="10" t="s">
        <v>29</v>
      </c>
      <c r="B37" s="11"/>
      <c r="C37" s="11"/>
      <c r="D37" s="46">
        <v>16.909904925553001</v>
      </c>
      <c r="E37" s="11"/>
      <c r="F37" s="14">
        <f t="shared" ref="F37:P37" si="16">1/(1+($D$37/100))^F3</f>
        <v>1</v>
      </c>
      <c r="G37" s="43">
        <f t="shared" si="16"/>
        <v>0.85535951862828863</v>
      </c>
      <c r="H37" s="43">
        <f t="shared" si="16"/>
        <v>0.73163990610801755</v>
      </c>
      <c r="I37" s="43">
        <f t="shared" si="16"/>
        <v>0.62581515789780018</v>
      </c>
      <c r="J37" s="43">
        <f t="shared" si="16"/>
        <v>0.53529695220974871</v>
      </c>
      <c r="K37" s="43">
        <f t="shared" si="16"/>
        <v>0.45787134336532065</v>
      </c>
      <c r="L37" s="43">
        <f t="shared" si="16"/>
        <v>0.39164461185464849</v>
      </c>
      <c r="M37" s="43">
        <f t="shared" si="16"/>
        <v>0.33499694666935509</v>
      </c>
      <c r="N37" s="43">
        <f t="shared" si="16"/>
        <v>0.28654282704504597</v>
      </c>
      <c r="O37" s="43">
        <f t="shared" si="16"/>
        <v>0.24509713460763949</v>
      </c>
      <c r="P37" s="43">
        <f t="shared" si="16"/>
        <v>0.20964616707516334</v>
      </c>
      <c r="Q37" s="14"/>
      <c r="R37" s="2"/>
      <c r="S37" s="2"/>
      <c r="T37" s="2"/>
      <c r="U37" s="2"/>
      <c r="V37" s="2"/>
      <c r="W37" s="2"/>
      <c r="X37" s="2"/>
      <c r="Y37" s="2"/>
      <c r="Z37" s="2"/>
      <c r="AA37" s="2"/>
    </row>
    <row r="38" spans="1:27" ht="12.75" customHeight="1" thickBot="1" x14ac:dyDescent="0.25">
      <c r="A38" s="15" t="s">
        <v>25</v>
      </c>
      <c r="B38" s="11"/>
      <c r="C38" s="11"/>
      <c r="D38" s="11"/>
      <c r="E38" s="11"/>
      <c r="F38" s="14">
        <f t="shared" ref="F38:P38" si="17">F25*F37</f>
        <v>-1991.7273250000001</v>
      </c>
      <c r="G38" s="26">
        <f t="shared" si="17"/>
        <v>405.84713588308961</v>
      </c>
      <c r="H38" s="26">
        <f t="shared" si="17"/>
        <v>330.82426622340449</v>
      </c>
      <c r="I38" s="26">
        <f t="shared" si="17"/>
        <v>271.80546487996526</v>
      </c>
      <c r="J38" s="26">
        <f t="shared" si="17"/>
        <v>224.84911681812116</v>
      </c>
      <c r="K38" s="26">
        <f t="shared" si="17"/>
        <v>187.09731834244002</v>
      </c>
      <c r="L38" s="26">
        <f t="shared" si="17"/>
        <v>156.45698050343501</v>
      </c>
      <c r="M38" s="26">
        <f t="shared" si="17"/>
        <v>131.37825001291694</v>
      </c>
      <c r="N38" s="26">
        <f t="shared" si="17"/>
        <v>110.70000962031429</v>
      </c>
      <c r="O38" s="26">
        <f t="shared" si="17"/>
        <v>93.541696090493176</v>
      </c>
      <c r="P38" s="26">
        <f t="shared" si="17"/>
        <v>79.227168535537501</v>
      </c>
      <c r="Q38" s="14">
        <f>SUM(F38:P38)</f>
        <v>8.1909717323469522E-5</v>
      </c>
      <c r="R38" s="2"/>
      <c r="S38" s="2"/>
      <c r="T38" s="2"/>
      <c r="U38" s="2"/>
      <c r="V38" s="2"/>
      <c r="W38" s="2"/>
      <c r="X38" s="2"/>
      <c r="Y38" s="2"/>
      <c r="Z38" s="2"/>
      <c r="AA38" s="2"/>
    </row>
    <row r="39" spans="1:27" ht="13.5" customHeight="1" thickTop="1" thickBot="1" x14ac:dyDescent="0.25">
      <c r="A39" s="47" t="s">
        <v>30</v>
      </c>
      <c r="B39" s="11"/>
      <c r="C39" s="11"/>
      <c r="D39" s="48">
        <v>18.920000000000002</v>
      </c>
      <c r="E39" s="11"/>
      <c r="F39" s="14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4"/>
      <c r="R39" s="2"/>
      <c r="S39" s="2"/>
      <c r="T39" s="2"/>
      <c r="U39" s="2"/>
      <c r="V39" s="2"/>
      <c r="W39" s="2"/>
      <c r="X39" s="2"/>
      <c r="Y39" s="2"/>
      <c r="Z39" s="2"/>
      <c r="AA39" s="2"/>
    </row>
    <row r="40" spans="1:27" ht="13.5" customHeight="1" thickTop="1" thickBot="1" x14ac:dyDescent="0.25">
      <c r="A40" s="47" t="s">
        <v>26</v>
      </c>
      <c r="B40" s="11"/>
      <c r="C40" s="11"/>
      <c r="D40" s="49">
        <f>Q38</f>
        <v>8.1909717323469522E-5</v>
      </c>
      <c r="E40" s="11"/>
      <c r="F40" s="50" t="s">
        <v>31</v>
      </c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4"/>
      <c r="R40" s="2"/>
      <c r="S40" s="2"/>
      <c r="T40" s="2"/>
      <c r="U40" s="2"/>
      <c r="V40" s="2"/>
      <c r="W40" s="2"/>
      <c r="X40" s="2"/>
      <c r="Y40" s="2"/>
      <c r="Z40" s="2"/>
      <c r="AA40" s="2"/>
    </row>
    <row r="41" spans="1:27" ht="13.5" customHeight="1" x14ac:dyDescent="0.2">
      <c r="A41" s="51"/>
      <c r="B41" s="52"/>
      <c r="C41" s="52"/>
      <c r="D41" s="52"/>
      <c r="E41" s="52"/>
      <c r="F41" s="53"/>
      <c r="G41" s="52"/>
      <c r="H41" s="52"/>
      <c r="I41" s="52"/>
      <c r="J41" s="52"/>
      <c r="K41" s="52"/>
      <c r="L41" s="52"/>
      <c r="M41" s="52"/>
      <c r="N41" s="52"/>
      <c r="O41" s="52"/>
      <c r="P41" s="52"/>
      <c r="Q41" s="53"/>
      <c r="R41" s="2"/>
      <c r="S41" s="2"/>
      <c r="T41" s="2"/>
      <c r="U41" s="2"/>
      <c r="V41" s="2"/>
      <c r="W41" s="2"/>
      <c r="X41" s="2"/>
      <c r="Y41" s="2"/>
      <c r="Z41" s="2"/>
      <c r="AA41" s="2"/>
    </row>
    <row r="42" spans="1:27" ht="12" customHeight="1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</row>
    <row r="43" spans="1:27" ht="12" customHeight="1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</row>
    <row r="44" spans="1:27" ht="12" customHeight="1" x14ac:dyDescent="0.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</row>
    <row r="45" spans="1:27" ht="12" customHeight="1" x14ac:dyDescent="0.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</row>
    <row r="46" spans="1:27" ht="12" customHeight="1" x14ac:dyDescent="0.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</row>
    <row r="47" spans="1:27" ht="12" customHeight="1" x14ac:dyDescent="0.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</row>
    <row r="48" spans="1:27" ht="12" customHeight="1" x14ac:dyDescent="0.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</row>
    <row r="49" spans="1:27" ht="12" customHeight="1" x14ac:dyDescent="0.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</row>
    <row r="50" spans="1:27" ht="12" customHeight="1" x14ac:dyDescent="0.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</row>
    <row r="51" spans="1:27" ht="12" customHeight="1" x14ac:dyDescent="0.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</row>
    <row r="52" spans="1:27" ht="12" customHeight="1" x14ac:dyDescent="0.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</row>
    <row r="53" spans="1:27" ht="12" customHeight="1" x14ac:dyDescent="0.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</row>
    <row r="54" spans="1:27" ht="12" customHeight="1" x14ac:dyDescent="0.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</row>
    <row r="55" spans="1:27" ht="12" customHeight="1" x14ac:dyDescent="0.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</row>
    <row r="56" spans="1:27" ht="12" customHeight="1" x14ac:dyDescent="0.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</row>
    <row r="57" spans="1:27" ht="12" customHeight="1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</row>
    <row r="58" spans="1:27" ht="12" customHeight="1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</row>
    <row r="59" spans="1:27" ht="12" customHeight="1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</row>
    <row r="60" spans="1:27" ht="12" customHeight="1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</row>
    <row r="61" spans="1:27" ht="12" customHeight="1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</row>
    <row r="62" spans="1:27" ht="12" customHeight="1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</row>
    <row r="63" spans="1:27" ht="12" customHeight="1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</row>
    <row r="64" spans="1:27" ht="12" customHeight="1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</row>
    <row r="65" spans="1:27" ht="12" customHeight="1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</row>
    <row r="66" spans="1:27" ht="12" customHeight="1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</row>
    <row r="67" spans="1:27" ht="12" customHeight="1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</row>
    <row r="68" spans="1:27" ht="12" customHeight="1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</row>
    <row r="69" spans="1:27" ht="12" customHeight="1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</row>
    <row r="70" spans="1:27" ht="12" customHeight="1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</row>
    <row r="71" spans="1:27" ht="12" customHeight="1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</row>
    <row r="72" spans="1:27" ht="12" customHeight="1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</row>
    <row r="73" spans="1:27" ht="12" customHeight="1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</row>
    <row r="74" spans="1:27" ht="12" customHeight="1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</row>
    <row r="75" spans="1:27" ht="12" customHeight="1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</row>
    <row r="76" spans="1:27" ht="12" customHeight="1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</row>
    <row r="77" spans="1:27" ht="12" customHeight="1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</row>
    <row r="78" spans="1:27" ht="12" customHeight="1" x14ac:dyDescent="0.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</row>
    <row r="79" spans="1:27" ht="12" customHeight="1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</row>
    <row r="80" spans="1:27" ht="12" customHeight="1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</row>
    <row r="81" spans="1:27" ht="12" customHeight="1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</row>
    <row r="82" spans="1:27" ht="12" customHeight="1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</row>
    <row r="83" spans="1:27" ht="12" customHeight="1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</row>
    <row r="84" spans="1:27" ht="12" customHeight="1" x14ac:dyDescent="0.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</row>
    <row r="85" spans="1:27" ht="12" customHeight="1" x14ac:dyDescent="0.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</row>
    <row r="86" spans="1:27" ht="12" customHeight="1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</row>
    <row r="87" spans="1:27" ht="12" customHeight="1" x14ac:dyDescent="0.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</row>
    <row r="88" spans="1:27" ht="12" customHeight="1" x14ac:dyDescent="0.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</row>
    <row r="89" spans="1:27" ht="12" customHeight="1" x14ac:dyDescent="0.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</row>
    <row r="90" spans="1:27" ht="12" customHeight="1" x14ac:dyDescent="0.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</row>
    <row r="91" spans="1:27" ht="12" customHeight="1" x14ac:dyDescent="0.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</row>
    <row r="92" spans="1:27" ht="12" customHeight="1" x14ac:dyDescent="0.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</row>
    <row r="93" spans="1:27" ht="12" customHeight="1" x14ac:dyDescent="0.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</row>
    <row r="94" spans="1:27" ht="12" customHeight="1" x14ac:dyDescent="0.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</row>
    <row r="95" spans="1:27" ht="12" customHeight="1" x14ac:dyDescent="0.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</row>
    <row r="96" spans="1:27" ht="12" customHeight="1" x14ac:dyDescent="0.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</row>
    <row r="97" spans="1:27" ht="12" customHeight="1" x14ac:dyDescent="0.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</row>
    <row r="98" spans="1:27" ht="12" customHeight="1" x14ac:dyDescent="0.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</row>
    <row r="99" spans="1:27" ht="12" customHeight="1" x14ac:dyDescent="0.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</row>
    <row r="100" spans="1:27" ht="12" customHeight="1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</row>
    <row r="101" spans="1:27" ht="12" customHeight="1" x14ac:dyDescent="0.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</row>
    <row r="102" spans="1:27" ht="12" customHeight="1" x14ac:dyDescent="0.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</row>
    <row r="103" spans="1:27" ht="12" customHeight="1" x14ac:dyDescent="0.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</row>
    <row r="104" spans="1:27" ht="12" customHeight="1" x14ac:dyDescent="0.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</row>
    <row r="105" spans="1:27" ht="12" customHeight="1" x14ac:dyDescent="0.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</row>
    <row r="106" spans="1:27" ht="12" customHeight="1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</row>
    <row r="107" spans="1:27" ht="12" customHeight="1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</row>
    <row r="108" spans="1:27" ht="12" customHeight="1" x14ac:dyDescent="0.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</row>
    <row r="109" spans="1:27" ht="12" customHeight="1" x14ac:dyDescent="0.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</row>
    <row r="110" spans="1:27" ht="12" customHeight="1" x14ac:dyDescent="0.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</row>
    <row r="111" spans="1:27" ht="12" customHeight="1" x14ac:dyDescent="0.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</row>
    <row r="112" spans="1:27" ht="12" customHeight="1" x14ac:dyDescent="0.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</row>
    <row r="113" spans="1:27" ht="12" customHeight="1" x14ac:dyDescent="0.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</row>
    <row r="114" spans="1:27" ht="12" customHeight="1" x14ac:dyDescent="0.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</row>
    <row r="115" spans="1:27" ht="12" customHeight="1" x14ac:dyDescent="0.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</row>
    <row r="116" spans="1:27" ht="12" customHeight="1" x14ac:dyDescent="0.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</row>
    <row r="117" spans="1:27" ht="12" customHeight="1" x14ac:dyDescent="0.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</row>
    <row r="118" spans="1:27" ht="12" customHeight="1" x14ac:dyDescent="0.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</row>
    <row r="119" spans="1:27" ht="12" customHeight="1" x14ac:dyDescent="0.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</row>
    <row r="120" spans="1:27" ht="12" customHeight="1" x14ac:dyDescent="0.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</row>
    <row r="121" spans="1:27" ht="12" customHeight="1" x14ac:dyDescent="0.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</row>
    <row r="122" spans="1:27" ht="12" customHeight="1" x14ac:dyDescent="0.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</row>
    <row r="123" spans="1:27" ht="12" customHeight="1" x14ac:dyDescent="0.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</row>
    <row r="124" spans="1:27" ht="12" customHeight="1" x14ac:dyDescent="0.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</row>
    <row r="125" spans="1:27" ht="12" customHeight="1" x14ac:dyDescent="0.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</row>
    <row r="126" spans="1:27" ht="12" customHeight="1" x14ac:dyDescent="0.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</row>
    <row r="127" spans="1:27" ht="12" customHeight="1" x14ac:dyDescent="0.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</row>
    <row r="128" spans="1:27" ht="12" customHeight="1" x14ac:dyDescent="0.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</row>
    <row r="129" spans="1:27" ht="12" customHeight="1" x14ac:dyDescent="0.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</row>
    <row r="130" spans="1:27" ht="12" customHeight="1" x14ac:dyDescent="0.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</row>
    <row r="131" spans="1:27" ht="12" customHeight="1" x14ac:dyDescent="0.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</row>
    <row r="132" spans="1:27" ht="12" customHeight="1" x14ac:dyDescent="0.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</row>
    <row r="133" spans="1:27" ht="12" customHeight="1" x14ac:dyDescent="0.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</row>
    <row r="134" spans="1:27" ht="12" customHeight="1" x14ac:dyDescent="0.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</row>
    <row r="135" spans="1:27" ht="12" customHeight="1" x14ac:dyDescent="0.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</row>
    <row r="136" spans="1:27" ht="12" customHeight="1" x14ac:dyDescent="0.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</row>
    <row r="137" spans="1:27" ht="12" customHeight="1" x14ac:dyDescent="0.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</row>
    <row r="138" spans="1:27" ht="12" customHeight="1" x14ac:dyDescent="0.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</row>
    <row r="139" spans="1:27" ht="12" customHeight="1" x14ac:dyDescent="0.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</row>
    <row r="140" spans="1:27" ht="12" customHeight="1" x14ac:dyDescent="0.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</row>
    <row r="141" spans="1:27" ht="12" customHeight="1" x14ac:dyDescent="0.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</row>
    <row r="142" spans="1:27" ht="12" customHeight="1" x14ac:dyDescent="0.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</row>
    <row r="143" spans="1:27" ht="12" customHeight="1" x14ac:dyDescent="0.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</row>
    <row r="144" spans="1:27" ht="12" customHeight="1" x14ac:dyDescent="0.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</row>
    <row r="145" spans="1:27" ht="12" customHeight="1" x14ac:dyDescent="0.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</row>
    <row r="146" spans="1:27" ht="12" customHeight="1" x14ac:dyDescent="0.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</row>
    <row r="147" spans="1:27" ht="12" customHeight="1" x14ac:dyDescent="0.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</row>
    <row r="148" spans="1:27" ht="12" customHeight="1" x14ac:dyDescent="0.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</row>
    <row r="149" spans="1:27" ht="12" customHeight="1" x14ac:dyDescent="0.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</row>
    <row r="150" spans="1:27" ht="12" customHeight="1" x14ac:dyDescent="0.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</row>
    <row r="151" spans="1:27" ht="12" customHeight="1" x14ac:dyDescent="0.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</row>
    <row r="152" spans="1:27" ht="12" customHeight="1" x14ac:dyDescent="0.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</row>
    <row r="153" spans="1:27" ht="12" customHeight="1" x14ac:dyDescent="0.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</row>
    <row r="154" spans="1:27" ht="12" customHeight="1" x14ac:dyDescent="0.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</row>
    <row r="155" spans="1:27" ht="12" customHeight="1" x14ac:dyDescent="0.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</row>
    <row r="156" spans="1:27" ht="12" customHeight="1" x14ac:dyDescent="0.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</row>
    <row r="157" spans="1:27" ht="12" customHeight="1" x14ac:dyDescent="0.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</row>
    <row r="158" spans="1:27" ht="12" customHeight="1" x14ac:dyDescent="0.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</row>
    <row r="159" spans="1:27" ht="12" customHeight="1" x14ac:dyDescent="0.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</row>
    <row r="160" spans="1:27" ht="12" customHeight="1" x14ac:dyDescent="0.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</row>
    <row r="161" spans="1:27" ht="12" customHeight="1" x14ac:dyDescent="0.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</row>
    <row r="162" spans="1:27" ht="12" customHeight="1" x14ac:dyDescent="0.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</row>
    <row r="163" spans="1:27" ht="12" customHeight="1" x14ac:dyDescent="0.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</row>
    <row r="164" spans="1:27" ht="12" customHeight="1" x14ac:dyDescent="0.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</row>
    <row r="165" spans="1:27" ht="12" customHeight="1" x14ac:dyDescent="0.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</row>
    <row r="166" spans="1:27" ht="12" customHeight="1" x14ac:dyDescent="0.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</row>
    <row r="167" spans="1:27" ht="12" customHeight="1" x14ac:dyDescent="0.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</row>
    <row r="168" spans="1:27" ht="12" customHeight="1" x14ac:dyDescent="0.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</row>
    <row r="169" spans="1:27" ht="12" customHeight="1" x14ac:dyDescent="0.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</row>
    <row r="170" spans="1:27" ht="12" customHeight="1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</row>
    <row r="171" spans="1:27" ht="12" customHeight="1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</row>
    <row r="172" spans="1:27" ht="12" customHeight="1" x14ac:dyDescent="0.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</row>
    <row r="173" spans="1:27" ht="12" customHeight="1" x14ac:dyDescent="0.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</row>
    <row r="174" spans="1:27" ht="12" customHeight="1" x14ac:dyDescent="0.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</row>
    <row r="175" spans="1:27" ht="12" customHeight="1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</row>
    <row r="176" spans="1:27" ht="12" customHeight="1" x14ac:dyDescent="0.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</row>
    <row r="177" spans="1:27" ht="12" customHeight="1" x14ac:dyDescent="0.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</row>
    <row r="178" spans="1:27" ht="12" customHeight="1" x14ac:dyDescent="0.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</row>
    <row r="179" spans="1:27" ht="12" customHeight="1" x14ac:dyDescent="0.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</row>
    <row r="180" spans="1:27" ht="12" customHeight="1" x14ac:dyDescent="0.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</row>
    <row r="181" spans="1:27" ht="12" customHeight="1" x14ac:dyDescent="0.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</row>
    <row r="182" spans="1:27" ht="12" customHeight="1" x14ac:dyDescent="0.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</row>
    <row r="183" spans="1:27" ht="12" customHeight="1" x14ac:dyDescent="0.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</row>
    <row r="184" spans="1:27" ht="12" customHeight="1" x14ac:dyDescent="0.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</row>
    <row r="185" spans="1:27" ht="12" customHeight="1" x14ac:dyDescent="0.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</row>
    <row r="186" spans="1:27" ht="12" customHeight="1" x14ac:dyDescent="0.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</row>
    <row r="187" spans="1:27" ht="12" customHeight="1" x14ac:dyDescent="0.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</row>
    <row r="188" spans="1:27" ht="12" customHeight="1" x14ac:dyDescent="0.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</row>
    <row r="189" spans="1:27" ht="12" customHeight="1" x14ac:dyDescent="0.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</row>
    <row r="190" spans="1:27" ht="12" customHeight="1" x14ac:dyDescent="0.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</row>
    <row r="191" spans="1:27" ht="12" customHeight="1" x14ac:dyDescent="0.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</row>
    <row r="192" spans="1:27" ht="12" customHeight="1" x14ac:dyDescent="0.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</row>
    <row r="193" spans="1:27" ht="12" customHeight="1" x14ac:dyDescent="0.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</row>
    <row r="194" spans="1:27" ht="12" customHeight="1" x14ac:dyDescent="0.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</row>
    <row r="195" spans="1:27" ht="12" customHeight="1" x14ac:dyDescent="0.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</row>
    <row r="196" spans="1:27" ht="12" customHeight="1" x14ac:dyDescent="0.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</row>
    <row r="197" spans="1:27" ht="12" customHeight="1" x14ac:dyDescent="0.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</row>
    <row r="198" spans="1:27" ht="12" customHeight="1" x14ac:dyDescent="0.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</row>
    <row r="199" spans="1:27" ht="12" customHeight="1" x14ac:dyDescent="0.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</row>
    <row r="200" spans="1:27" ht="12" customHeight="1" x14ac:dyDescent="0.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</row>
    <row r="201" spans="1:27" ht="12" customHeight="1" x14ac:dyDescent="0.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</row>
    <row r="202" spans="1:27" ht="12" customHeight="1" x14ac:dyDescent="0.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</row>
    <row r="203" spans="1:27" ht="12" customHeight="1" x14ac:dyDescent="0.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</row>
    <row r="204" spans="1:27" ht="12" customHeight="1" x14ac:dyDescent="0.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</row>
    <row r="205" spans="1:27" ht="12" customHeight="1" x14ac:dyDescent="0.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</row>
    <row r="206" spans="1:27" ht="12" customHeight="1" x14ac:dyDescent="0.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</row>
    <row r="207" spans="1:27" ht="12" customHeight="1" x14ac:dyDescent="0.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</row>
    <row r="208" spans="1:27" ht="12" customHeight="1" x14ac:dyDescent="0.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</row>
    <row r="209" spans="1:27" ht="12" customHeight="1" x14ac:dyDescent="0.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</row>
    <row r="210" spans="1:27" ht="12" customHeight="1" x14ac:dyDescent="0.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</row>
    <row r="211" spans="1:27" ht="12" customHeight="1" x14ac:dyDescent="0.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</row>
    <row r="212" spans="1:27" ht="12" customHeight="1" x14ac:dyDescent="0.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</row>
    <row r="213" spans="1:27" ht="12" customHeight="1" x14ac:dyDescent="0.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</row>
    <row r="214" spans="1:27" ht="12" customHeight="1" x14ac:dyDescent="0.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</row>
    <row r="215" spans="1:27" ht="12" customHeight="1" x14ac:dyDescent="0.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</row>
    <row r="216" spans="1:27" ht="12" customHeight="1" x14ac:dyDescent="0.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</row>
    <row r="217" spans="1:27" ht="12" customHeight="1" x14ac:dyDescent="0.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</row>
    <row r="218" spans="1:27" ht="12" customHeight="1" x14ac:dyDescent="0.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</row>
    <row r="219" spans="1:27" ht="12" customHeight="1" x14ac:dyDescent="0.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</row>
    <row r="220" spans="1:27" ht="12" customHeight="1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</row>
    <row r="221" spans="1:27" ht="12" customHeight="1" x14ac:dyDescent="0.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</row>
    <row r="222" spans="1:27" ht="12" customHeight="1" x14ac:dyDescent="0.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</row>
    <row r="223" spans="1:27" ht="12" customHeight="1" x14ac:dyDescent="0.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</row>
    <row r="224" spans="1:27" ht="12" customHeight="1" x14ac:dyDescent="0.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</row>
    <row r="225" spans="1:27" ht="12" customHeight="1" x14ac:dyDescent="0.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</row>
    <row r="226" spans="1:27" ht="12" customHeight="1" x14ac:dyDescent="0.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</row>
    <row r="227" spans="1:27" ht="12" customHeight="1" x14ac:dyDescent="0.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</row>
    <row r="228" spans="1:27" ht="12" customHeight="1" x14ac:dyDescent="0.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</row>
    <row r="229" spans="1:27" ht="12" customHeight="1" x14ac:dyDescent="0.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</row>
    <row r="230" spans="1:27" ht="12" customHeight="1" x14ac:dyDescent="0.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</row>
    <row r="231" spans="1:27" ht="12" customHeight="1" x14ac:dyDescent="0.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</row>
    <row r="232" spans="1:27" ht="12" customHeight="1" x14ac:dyDescent="0.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</row>
    <row r="233" spans="1:27" ht="12" customHeight="1" x14ac:dyDescent="0.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</row>
    <row r="234" spans="1:27" ht="12" customHeight="1" x14ac:dyDescent="0.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</row>
    <row r="235" spans="1:27" ht="12" customHeight="1" x14ac:dyDescent="0.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</row>
    <row r="236" spans="1:27" ht="12" customHeight="1" x14ac:dyDescent="0.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</row>
    <row r="237" spans="1:27" ht="12" customHeight="1" x14ac:dyDescent="0.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</row>
    <row r="238" spans="1:27" ht="12" customHeight="1" x14ac:dyDescent="0.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</row>
    <row r="239" spans="1:27" ht="12" customHeight="1" x14ac:dyDescent="0.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</row>
    <row r="240" spans="1:27" ht="12" customHeight="1" x14ac:dyDescent="0.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</row>
    <row r="241" spans="1:27" ht="12" customHeight="1" x14ac:dyDescent="0.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</row>
    <row r="242" spans="1:27" ht="12" customHeight="1" x14ac:dyDescent="0.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</row>
    <row r="243" spans="1:27" ht="12" customHeight="1" x14ac:dyDescent="0.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</row>
    <row r="244" spans="1:27" ht="12" customHeight="1" x14ac:dyDescent="0.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</row>
    <row r="245" spans="1:27" ht="12" customHeight="1" x14ac:dyDescent="0.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</row>
    <row r="246" spans="1:27" ht="12" customHeight="1" x14ac:dyDescent="0.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</row>
    <row r="247" spans="1:27" ht="12" customHeight="1" x14ac:dyDescent="0.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</row>
    <row r="248" spans="1:27" ht="12" customHeight="1" x14ac:dyDescent="0.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</row>
    <row r="249" spans="1:27" ht="12" customHeight="1" x14ac:dyDescent="0.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</row>
    <row r="250" spans="1:27" ht="12" customHeight="1" x14ac:dyDescent="0.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</row>
    <row r="251" spans="1:27" ht="12" customHeight="1" x14ac:dyDescent="0.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</row>
    <row r="252" spans="1:27" ht="12" customHeight="1" x14ac:dyDescent="0.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</row>
    <row r="253" spans="1:27" ht="12" customHeight="1" x14ac:dyDescent="0.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</row>
    <row r="254" spans="1:27" ht="12" customHeight="1" x14ac:dyDescent="0.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</row>
    <row r="255" spans="1:27" ht="12" customHeight="1" x14ac:dyDescent="0.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</row>
    <row r="256" spans="1:27" ht="12" customHeight="1" x14ac:dyDescent="0.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</row>
    <row r="257" spans="1:27" ht="12" customHeight="1" x14ac:dyDescent="0.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</row>
    <row r="258" spans="1:27" ht="12" customHeight="1" x14ac:dyDescent="0.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</row>
    <row r="259" spans="1:27" ht="12" customHeight="1" x14ac:dyDescent="0.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</row>
    <row r="260" spans="1:27" ht="12" customHeight="1" x14ac:dyDescent="0.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</row>
    <row r="261" spans="1:27" ht="12" customHeight="1" x14ac:dyDescent="0.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</row>
    <row r="262" spans="1:27" ht="12" customHeight="1" x14ac:dyDescent="0.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</row>
    <row r="263" spans="1:27" ht="12" customHeight="1" x14ac:dyDescent="0.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</row>
    <row r="264" spans="1:27" ht="12" customHeight="1" x14ac:dyDescent="0.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</row>
    <row r="265" spans="1:27" ht="12" customHeight="1" x14ac:dyDescent="0.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</row>
    <row r="266" spans="1:27" ht="12" customHeight="1" x14ac:dyDescent="0.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</row>
    <row r="267" spans="1:27" ht="12" customHeight="1" x14ac:dyDescent="0.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</row>
    <row r="268" spans="1:27" ht="12" customHeight="1" x14ac:dyDescent="0.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</row>
    <row r="269" spans="1:27" ht="12" customHeight="1" x14ac:dyDescent="0.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</row>
    <row r="270" spans="1:27" ht="12" customHeight="1" x14ac:dyDescent="0.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</row>
    <row r="271" spans="1:27" ht="12" customHeight="1" x14ac:dyDescent="0.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</row>
    <row r="272" spans="1:27" ht="12" customHeight="1" x14ac:dyDescent="0.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</row>
    <row r="273" spans="1:27" ht="12" customHeight="1" x14ac:dyDescent="0.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</row>
    <row r="274" spans="1:27" ht="12" customHeight="1" x14ac:dyDescent="0.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</row>
    <row r="275" spans="1:27" ht="12" customHeight="1" x14ac:dyDescent="0.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</row>
    <row r="276" spans="1:27" ht="12" customHeight="1" x14ac:dyDescent="0.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</row>
    <row r="277" spans="1:27" ht="12" customHeight="1" x14ac:dyDescent="0.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</row>
    <row r="278" spans="1:27" ht="12" customHeight="1" x14ac:dyDescent="0.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</row>
    <row r="279" spans="1:27" ht="12" customHeight="1" x14ac:dyDescent="0.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</row>
    <row r="280" spans="1:27" ht="12" customHeight="1" x14ac:dyDescent="0.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</row>
    <row r="281" spans="1:27" ht="12" customHeight="1" x14ac:dyDescent="0.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</row>
    <row r="282" spans="1:27" ht="12" customHeight="1" x14ac:dyDescent="0.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</row>
    <row r="283" spans="1:27" ht="12" customHeight="1" x14ac:dyDescent="0.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</row>
    <row r="284" spans="1:27" ht="12" customHeight="1" x14ac:dyDescent="0.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</row>
    <row r="285" spans="1:27" ht="12" customHeight="1" x14ac:dyDescent="0.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</row>
    <row r="286" spans="1:27" ht="12" customHeight="1" x14ac:dyDescent="0.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</row>
    <row r="287" spans="1:27" ht="12" customHeight="1" x14ac:dyDescent="0.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</row>
    <row r="288" spans="1:27" ht="12" customHeight="1" x14ac:dyDescent="0.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</row>
    <row r="289" spans="1:27" ht="12" customHeight="1" x14ac:dyDescent="0.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</row>
    <row r="290" spans="1:27" ht="12" customHeight="1" x14ac:dyDescent="0.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</row>
    <row r="291" spans="1:27" ht="12" customHeight="1" x14ac:dyDescent="0.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</row>
    <row r="292" spans="1:27" ht="12" customHeight="1" x14ac:dyDescent="0.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</row>
    <row r="293" spans="1:27" ht="12" customHeight="1" x14ac:dyDescent="0.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</row>
    <row r="294" spans="1:27" ht="12" customHeight="1" x14ac:dyDescent="0.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</row>
    <row r="295" spans="1:27" ht="12" customHeight="1" x14ac:dyDescent="0.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</row>
    <row r="296" spans="1:27" ht="12" customHeight="1" x14ac:dyDescent="0.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</row>
    <row r="297" spans="1:27" ht="12" customHeight="1" x14ac:dyDescent="0.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</row>
    <row r="298" spans="1:27" ht="12" customHeight="1" x14ac:dyDescent="0.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</row>
    <row r="299" spans="1:27" ht="12" customHeight="1" x14ac:dyDescent="0.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</row>
    <row r="300" spans="1:27" ht="12" customHeight="1" x14ac:dyDescent="0.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</row>
    <row r="301" spans="1:27" ht="12" customHeight="1" x14ac:dyDescent="0.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</row>
    <row r="302" spans="1:27" ht="12" customHeight="1" x14ac:dyDescent="0.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</row>
    <row r="303" spans="1:27" ht="12" customHeight="1" x14ac:dyDescent="0.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</row>
    <row r="304" spans="1:27" ht="12" customHeight="1" x14ac:dyDescent="0.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</row>
    <row r="305" spans="1:27" ht="12" customHeight="1" x14ac:dyDescent="0.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</row>
    <row r="306" spans="1:27" ht="12" customHeight="1" x14ac:dyDescent="0.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</row>
    <row r="307" spans="1:27" ht="12" customHeight="1" x14ac:dyDescent="0.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</row>
    <row r="308" spans="1:27" ht="12" customHeight="1" x14ac:dyDescent="0.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</row>
    <row r="309" spans="1:27" ht="12" customHeight="1" x14ac:dyDescent="0.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</row>
    <row r="310" spans="1:27" ht="12" customHeight="1" x14ac:dyDescent="0.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</row>
    <row r="311" spans="1:27" ht="12" customHeight="1" x14ac:dyDescent="0.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</row>
    <row r="312" spans="1:27" ht="12" customHeight="1" x14ac:dyDescent="0.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</row>
    <row r="313" spans="1:27" ht="12" customHeight="1" x14ac:dyDescent="0.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</row>
    <row r="314" spans="1:27" ht="12" customHeight="1" x14ac:dyDescent="0.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</row>
    <row r="315" spans="1:27" ht="12" customHeight="1" x14ac:dyDescent="0.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</row>
    <row r="316" spans="1:27" ht="12" customHeight="1" x14ac:dyDescent="0.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</row>
    <row r="317" spans="1:27" ht="12" customHeight="1" x14ac:dyDescent="0.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</row>
    <row r="318" spans="1:27" ht="12" customHeight="1" x14ac:dyDescent="0.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</row>
    <row r="319" spans="1:27" ht="12" customHeight="1" x14ac:dyDescent="0.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</row>
    <row r="320" spans="1:27" ht="12" customHeight="1" x14ac:dyDescent="0.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</row>
    <row r="321" spans="1:27" ht="12" customHeight="1" x14ac:dyDescent="0.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</row>
    <row r="322" spans="1:27" ht="12" customHeight="1" x14ac:dyDescent="0.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</row>
    <row r="323" spans="1:27" ht="12" customHeight="1" x14ac:dyDescent="0.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</row>
    <row r="324" spans="1:27" ht="12" customHeight="1" x14ac:dyDescent="0.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</row>
    <row r="325" spans="1:27" ht="12" customHeight="1" x14ac:dyDescent="0.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</row>
    <row r="326" spans="1:27" ht="12" customHeight="1" x14ac:dyDescent="0.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</row>
    <row r="327" spans="1:27" ht="12" customHeight="1" x14ac:dyDescent="0.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</row>
    <row r="328" spans="1:27" ht="12" customHeight="1" x14ac:dyDescent="0.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</row>
    <row r="329" spans="1:27" ht="12" customHeight="1" x14ac:dyDescent="0.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</row>
    <row r="330" spans="1:27" ht="12" customHeight="1" x14ac:dyDescent="0.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</row>
    <row r="331" spans="1:27" ht="12" customHeight="1" x14ac:dyDescent="0.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</row>
    <row r="332" spans="1:27" ht="12" customHeight="1" x14ac:dyDescent="0.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</row>
    <row r="333" spans="1:27" ht="12" customHeight="1" x14ac:dyDescent="0.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</row>
    <row r="334" spans="1:27" ht="12" customHeight="1" x14ac:dyDescent="0.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</row>
    <row r="335" spans="1:27" ht="12" customHeight="1" x14ac:dyDescent="0.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</row>
    <row r="336" spans="1:27" ht="12" customHeight="1" x14ac:dyDescent="0.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</row>
    <row r="337" spans="1:27" ht="12" customHeight="1" x14ac:dyDescent="0.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</row>
    <row r="338" spans="1:27" ht="12" customHeight="1" x14ac:dyDescent="0.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</row>
    <row r="339" spans="1:27" ht="12" customHeight="1" x14ac:dyDescent="0.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</row>
    <row r="340" spans="1:27" ht="12" customHeight="1" x14ac:dyDescent="0.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</row>
    <row r="341" spans="1:27" ht="12" customHeight="1" x14ac:dyDescent="0.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</row>
    <row r="342" spans="1:27" ht="12" customHeight="1" x14ac:dyDescent="0.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</row>
    <row r="343" spans="1:27" ht="12" customHeight="1" x14ac:dyDescent="0.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</row>
    <row r="344" spans="1:27" ht="12" customHeight="1" x14ac:dyDescent="0.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</row>
    <row r="345" spans="1:27" ht="12" customHeight="1" x14ac:dyDescent="0.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</row>
    <row r="346" spans="1:27" ht="12" customHeight="1" x14ac:dyDescent="0.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</row>
    <row r="347" spans="1:27" ht="12" customHeight="1" x14ac:dyDescent="0.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</row>
    <row r="348" spans="1:27" ht="12" customHeight="1" x14ac:dyDescent="0.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</row>
    <row r="349" spans="1:27" ht="12" customHeight="1" x14ac:dyDescent="0.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</row>
    <row r="350" spans="1:27" ht="12" customHeight="1" x14ac:dyDescent="0.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</row>
    <row r="351" spans="1:27" ht="12" customHeight="1" x14ac:dyDescent="0.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</row>
    <row r="352" spans="1:27" ht="12" customHeight="1" x14ac:dyDescent="0.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</row>
    <row r="353" spans="1:27" ht="12" customHeight="1" x14ac:dyDescent="0.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</row>
    <row r="354" spans="1:27" ht="12" customHeight="1" x14ac:dyDescent="0.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</row>
    <row r="355" spans="1:27" ht="12" customHeight="1" x14ac:dyDescent="0.2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</row>
    <row r="356" spans="1:27" ht="12" customHeight="1" x14ac:dyDescent="0.2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</row>
    <row r="357" spans="1:27" ht="12" customHeight="1" x14ac:dyDescent="0.2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</row>
    <row r="358" spans="1:27" ht="12" customHeight="1" x14ac:dyDescent="0.2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</row>
    <row r="359" spans="1:27" ht="12" customHeight="1" x14ac:dyDescent="0.2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</row>
    <row r="360" spans="1:27" ht="12" customHeight="1" x14ac:dyDescent="0.2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</row>
    <row r="361" spans="1:27" ht="12" customHeight="1" x14ac:dyDescent="0.2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</row>
    <row r="362" spans="1:27" ht="12" customHeight="1" x14ac:dyDescent="0.2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</row>
    <row r="363" spans="1:27" ht="12" customHeight="1" x14ac:dyDescent="0.2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</row>
    <row r="364" spans="1:27" ht="12" customHeight="1" x14ac:dyDescent="0.2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</row>
    <row r="365" spans="1:27" ht="12" customHeight="1" x14ac:dyDescent="0.2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</row>
    <row r="366" spans="1:27" ht="12" customHeight="1" x14ac:dyDescent="0.2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</row>
    <row r="367" spans="1:27" ht="12" customHeight="1" x14ac:dyDescent="0.2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</row>
    <row r="368" spans="1:27" ht="12" customHeight="1" x14ac:dyDescent="0.2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</row>
    <row r="369" spans="1:27" ht="12" customHeight="1" x14ac:dyDescent="0.2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</row>
    <row r="370" spans="1:27" ht="12" customHeight="1" x14ac:dyDescent="0.2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</row>
    <row r="371" spans="1:27" ht="12" customHeight="1" x14ac:dyDescent="0.2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</row>
    <row r="372" spans="1:27" ht="12" customHeight="1" x14ac:dyDescent="0.2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</row>
    <row r="373" spans="1:27" ht="12" customHeight="1" x14ac:dyDescent="0.2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</row>
    <row r="374" spans="1:27" ht="12" customHeight="1" x14ac:dyDescent="0.2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</row>
    <row r="375" spans="1:27" ht="12" customHeight="1" x14ac:dyDescent="0.2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</row>
    <row r="376" spans="1:27" ht="12" customHeight="1" x14ac:dyDescent="0.2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</row>
    <row r="377" spans="1:27" ht="12" customHeight="1" x14ac:dyDescent="0.2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</row>
    <row r="378" spans="1:27" ht="12" customHeight="1" x14ac:dyDescent="0.2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</row>
    <row r="379" spans="1:27" ht="12" customHeight="1" x14ac:dyDescent="0.2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</row>
    <row r="380" spans="1:27" ht="12" customHeight="1" x14ac:dyDescent="0.2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</row>
    <row r="381" spans="1:27" ht="12" customHeight="1" x14ac:dyDescent="0.2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</row>
    <row r="382" spans="1:27" ht="12" customHeight="1" x14ac:dyDescent="0.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</row>
    <row r="383" spans="1:27" ht="12" customHeight="1" x14ac:dyDescent="0.2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</row>
    <row r="384" spans="1:27" ht="12" customHeight="1" x14ac:dyDescent="0.2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</row>
    <row r="385" spans="1:27" ht="12" customHeight="1" x14ac:dyDescent="0.2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</row>
    <row r="386" spans="1:27" ht="12" customHeight="1" x14ac:dyDescent="0.2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</row>
    <row r="387" spans="1:27" ht="12" customHeight="1" x14ac:dyDescent="0.2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</row>
    <row r="388" spans="1:27" ht="12" customHeight="1" x14ac:dyDescent="0.2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</row>
    <row r="389" spans="1:27" ht="12" customHeight="1" x14ac:dyDescent="0.2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</row>
    <row r="390" spans="1:27" ht="12" customHeight="1" x14ac:dyDescent="0.2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</row>
    <row r="391" spans="1:27" ht="12" customHeight="1" x14ac:dyDescent="0.2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</row>
    <row r="392" spans="1:27" ht="12" customHeight="1" x14ac:dyDescent="0.2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</row>
    <row r="393" spans="1:27" ht="12" customHeight="1" x14ac:dyDescent="0.2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</row>
    <row r="394" spans="1:27" ht="12" customHeight="1" x14ac:dyDescent="0.2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</row>
    <row r="395" spans="1:27" ht="12" customHeight="1" x14ac:dyDescent="0.2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</row>
    <row r="396" spans="1:27" ht="12" customHeight="1" x14ac:dyDescent="0.2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</row>
    <row r="397" spans="1:27" ht="12" customHeight="1" x14ac:dyDescent="0.2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</row>
    <row r="398" spans="1:27" ht="12" customHeight="1" x14ac:dyDescent="0.2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</row>
    <row r="399" spans="1:27" ht="12" customHeight="1" x14ac:dyDescent="0.2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</row>
    <row r="400" spans="1:27" ht="12" customHeight="1" x14ac:dyDescent="0.2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</row>
    <row r="401" spans="1:27" ht="12" customHeight="1" x14ac:dyDescent="0.2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</row>
    <row r="402" spans="1:27" ht="12" customHeight="1" x14ac:dyDescent="0.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</row>
    <row r="403" spans="1:27" ht="12" customHeight="1" x14ac:dyDescent="0.2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</row>
    <row r="404" spans="1:27" ht="12" customHeight="1" x14ac:dyDescent="0.2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</row>
    <row r="405" spans="1:27" ht="12" customHeight="1" x14ac:dyDescent="0.2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</row>
    <row r="406" spans="1:27" ht="12" customHeight="1" x14ac:dyDescent="0.2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</row>
    <row r="407" spans="1:27" ht="12" customHeight="1" x14ac:dyDescent="0.2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</row>
    <row r="408" spans="1:27" ht="12" customHeight="1" x14ac:dyDescent="0.2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</row>
    <row r="409" spans="1:27" ht="12" customHeight="1" x14ac:dyDescent="0.2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</row>
    <row r="410" spans="1:27" ht="12" customHeight="1" x14ac:dyDescent="0.2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</row>
    <row r="411" spans="1:27" ht="12" customHeight="1" x14ac:dyDescent="0.2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</row>
    <row r="412" spans="1:27" ht="12" customHeight="1" x14ac:dyDescent="0.2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</row>
    <row r="413" spans="1:27" ht="12" customHeight="1" x14ac:dyDescent="0.2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</row>
    <row r="414" spans="1:27" ht="12" customHeight="1" x14ac:dyDescent="0.2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</row>
    <row r="415" spans="1:27" ht="12" customHeight="1" x14ac:dyDescent="0.2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</row>
    <row r="416" spans="1:27" ht="12" customHeight="1" x14ac:dyDescent="0.2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</row>
    <row r="417" spans="1:27" ht="12" customHeight="1" x14ac:dyDescent="0.2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</row>
    <row r="418" spans="1:27" ht="12" customHeight="1" x14ac:dyDescent="0.2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</row>
    <row r="419" spans="1:27" ht="12" customHeight="1" x14ac:dyDescent="0.2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</row>
    <row r="420" spans="1:27" ht="12" customHeight="1" x14ac:dyDescent="0.2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</row>
    <row r="421" spans="1:27" ht="12" customHeight="1" x14ac:dyDescent="0.2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</row>
    <row r="422" spans="1:27" ht="12" customHeight="1" x14ac:dyDescent="0.2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</row>
    <row r="423" spans="1:27" ht="12" customHeight="1" x14ac:dyDescent="0.2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</row>
    <row r="424" spans="1:27" ht="12" customHeight="1" x14ac:dyDescent="0.2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</row>
    <row r="425" spans="1:27" ht="12" customHeight="1" x14ac:dyDescent="0.2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</row>
    <row r="426" spans="1:27" ht="12" customHeight="1" x14ac:dyDescent="0.2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</row>
    <row r="427" spans="1:27" ht="12" customHeight="1" x14ac:dyDescent="0.2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</row>
    <row r="428" spans="1:27" ht="12" customHeight="1" x14ac:dyDescent="0.2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</row>
    <row r="429" spans="1:27" ht="12" customHeight="1" x14ac:dyDescent="0.2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</row>
    <row r="430" spans="1:27" ht="12" customHeight="1" x14ac:dyDescent="0.2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</row>
    <row r="431" spans="1:27" ht="12" customHeight="1" x14ac:dyDescent="0.2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</row>
    <row r="432" spans="1:27" ht="12" customHeight="1" x14ac:dyDescent="0.2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</row>
    <row r="433" spans="1:27" ht="12" customHeight="1" x14ac:dyDescent="0.2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</row>
    <row r="434" spans="1:27" ht="12" customHeight="1" x14ac:dyDescent="0.2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</row>
    <row r="435" spans="1:27" ht="12" customHeight="1" x14ac:dyDescent="0.2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</row>
    <row r="436" spans="1:27" ht="12" customHeight="1" x14ac:dyDescent="0.2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</row>
    <row r="437" spans="1:27" ht="12" customHeight="1" x14ac:dyDescent="0.2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</row>
    <row r="438" spans="1:27" ht="12" customHeight="1" x14ac:dyDescent="0.2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</row>
    <row r="439" spans="1:27" ht="12" customHeight="1" x14ac:dyDescent="0.2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</row>
    <row r="440" spans="1:27" ht="12" customHeight="1" x14ac:dyDescent="0.2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</row>
    <row r="441" spans="1:27" ht="12" customHeight="1" x14ac:dyDescent="0.2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</row>
    <row r="442" spans="1:27" ht="12" customHeight="1" x14ac:dyDescent="0.2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</row>
    <row r="443" spans="1:27" ht="12" customHeight="1" x14ac:dyDescent="0.2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</row>
    <row r="444" spans="1:27" ht="12" customHeight="1" x14ac:dyDescent="0.2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</row>
    <row r="445" spans="1:27" ht="12" customHeight="1" x14ac:dyDescent="0.2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</row>
    <row r="446" spans="1:27" ht="12" customHeight="1" x14ac:dyDescent="0.2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</row>
    <row r="447" spans="1:27" ht="12" customHeight="1" x14ac:dyDescent="0.2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</row>
    <row r="448" spans="1:27" ht="12" customHeight="1" x14ac:dyDescent="0.2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</row>
    <row r="449" spans="1:27" ht="12" customHeight="1" x14ac:dyDescent="0.2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</row>
    <row r="450" spans="1:27" ht="12" customHeight="1" x14ac:dyDescent="0.2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</row>
    <row r="451" spans="1:27" ht="12" customHeight="1" x14ac:dyDescent="0.2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</row>
    <row r="452" spans="1:27" ht="12" customHeight="1" x14ac:dyDescent="0.2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</row>
    <row r="453" spans="1:27" ht="12" customHeight="1" x14ac:dyDescent="0.2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</row>
    <row r="454" spans="1:27" ht="12" customHeight="1" x14ac:dyDescent="0.2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</row>
    <row r="455" spans="1:27" ht="12" customHeight="1" x14ac:dyDescent="0.2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</row>
    <row r="456" spans="1:27" ht="12" customHeight="1" x14ac:dyDescent="0.2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</row>
    <row r="457" spans="1:27" ht="12" customHeight="1" x14ac:dyDescent="0.2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</row>
    <row r="458" spans="1:27" ht="12" customHeight="1" x14ac:dyDescent="0.2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</row>
    <row r="459" spans="1:27" ht="12" customHeight="1" x14ac:dyDescent="0.2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</row>
    <row r="460" spans="1:27" ht="12" customHeight="1" x14ac:dyDescent="0.2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</row>
    <row r="461" spans="1:27" ht="12" customHeight="1" x14ac:dyDescent="0.2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</row>
    <row r="462" spans="1:27" ht="12" customHeight="1" x14ac:dyDescent="0.2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</row>
    <row r="463" spans="1:27" ht="12" customHeight="1" x14ac:dyDescent="0.2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</row>
    <row r="464" spans="1:27" ht="12" customHeight="1" x14ac:dyDescent="0.2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</row>
    <row r="465" spans="1:27" ht="12" customHeight="1" x14ac:dyDescent="0.2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</row>
    <row r="466" spans="1:27" ht="12" customHeight="1" x14ac:dyDescent="0.2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</row>
    <row r="467" spans="1:27" ht="12" customHeight="1" x14ac:dyDescent="0.2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</row>
    <row r="468" spans="1:27" ht="12" customHeight="1" x14ac:dyDescent="0.2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</row>
    <row r="469" spans="1:27" ht="12" customHeight="1" x14ac:dyDescent="0.2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</row>
    <row r="470" spans="1:27" ht="12" customHeight="1" x14ac:dyDescent="0.2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</row>
    <row r="471" spans="1:27" ht="12" customHeight="1" x14ac:dyDescent="0.2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</row>
    <row r="472" spans="1:27" ht="12" customHeight="1" x14ac:dyDescent="0.2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</row>
    <row r="473" spans="1:27" ht="12" customHeight="1" x14ac:dyDescent="0.2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</row>
    <row r="474" spans="1:27" ht="12" customHeight="1" x14ac:dyDescent="0.2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</row>
    <row r="475" spans="1:27" ht="12" customHeight="1" x14ac:dyDescent="0.2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</row>
    <row r="476" spans="1:27" ht="12" customHeight="1" x14ac:dyDescent="0.2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</row>
    <row r="477" spans="1:27" ht="12" customHeight="1" x14ac:dyDescent="0.2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</row>
    <row r="478" spans="1:27" ht="12" customHeight="1" x14ac:dyDescent="0.2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</row>
    <row r="479" spans="1:27" ht="12" customHeight="1" x14ac:dyDescent="0.2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</row>
    <row r="480" spans="1:27" ht="12" customHeight="1" x14ac:dyDescent="0.2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</row>
    <row r="481" spans="1:27" ht="12" customHeight="1" x14ac:dyDescent="0.2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</row>
    <row r="482" spans="1:27" ht="12" customHeight="1" x14ac:dyDescent="0.2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</row>
    <row r="483" spans="1:27" ht="12" customHeight="1" x14ac:dyDescent="0.2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</row>
    <row r="484" spans="1:27" ht="12" customHeight="1" x14ac:dyDescent="0.2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</row>
    <row r="485" spans="1:27" ht="12" customHeight="1" x14ac:dyDescent="0.2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</row>
    <row r="486" spans="1:27" ht="12" customHeight="1" x14ac:dyDescent="0.2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</row>
    <row r="487" spans="1:27" ht="12" customHeight="1" x14ac:dyDescent="0.2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</row>
    <row r="488" spans="1:27" ht="12" customHeight="1" x14ac:dyDescent="0.2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</row>
    <row r="489" spans="1:27" ht="12" customHeight="1" x14ac:dyDescent="0.2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</row>
    <row r="490" spans="1:27" ht="12" customHeight="1" x14ac:dyDescent="0.2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</row>
    <row r="491" spans="1:27" ht="12" customHeight="1" x14ac:dyDescent="0.2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</row>
    <row r="492" spans="1:27" ht="12" customHeight="1" x14ac:dyDescent="0.2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</row>
    <row r="493" spans="1:27" ht="12" customHeight="1" x14ac:dyDescent="0.2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</row>
    <row r="494" spans="1:27" ht="12" customHeight="1" x14ac:dyDescent="0.2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</row>
    <row r="495" spans="1:27" ht="12" customHeight="1" x14ac:dyDescent="0.2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</row>
    <row r="496" spans="1:27" ht="12" customHeight="1" x14ac:dyDescent="0.2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</row>
    <row r="497" spans="1:27" ht="12" customHeight="1" x14ac:dyDescent="0.2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</row>
    <row r="498" spans="1:27" ht="12" customHeight="1" x14ac:dyDescent="0.2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</row>
    <row r="499" spans="1:27" ht="12" customHeight="1" x14ac:dyDescent="0.2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</row>
    <row r="500" spans="1:27" ht="12" customHeight="1" x14ac:dyDescent="0.2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</row>
    <row r="501" spans="1:27" ht="12" customHeight="1" x14ac:dyDescent="0.2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</row>
    <row r="502" spans="1:27" ht="12" customHeight="1" x14ac:dyDescent="0.2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</row>
    <row r="503" spans="1:27" ht="12" customHeight="1" x14ac:dyDescent="0.2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</row>
    <row r="504" spans="1:27" ht="12" customHeight="1" x14ac:dyDescent="0.2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</row>
    <row r="505" spans="1:27" ht="12" customHeight="1" x14ac:dyDescent="0.2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</row>
    <row r="506" spans="1:27" ht="12" customHeight="1" x14ac:dyDescent="0.2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</row>
    <row r="507" spans="1:27" ht="12" customHeight="1" x14ac:dyDescent="0.2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</row>
    <row r="508" spans="1:27" ht="12" customHeight="1" x14ac:dyDescent="0.2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</row>
    <row r="509" spans="1:27" ht="12" customHeight="1" x14ac:dyDescent="0.2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</row>
    <row r="510" spans="1:27" ht="12" customHeight="1" x14ac:dyDescent="0.2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</row>
    <row r="511" spans="1:27" ht="12" customHeight="1" x14ac:dyDescent="0.2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</row>
    <row r="512" spans="1:27" ht="12" customHeight="1" x14ac:dyDescent="0.2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</row>
    <row r="513" spans="1:27" ht="12" customHeight="1" x14ac:dyDescent="0.2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</row>
    <row r="514" spans="1:27" ht="12" customHeight="1" x14ac:dyDescent="0.2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</row>
    <row r="515" spans="1:27" ht="12" customHeight="1" x14ac:dyDescent="0.2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</row>
    <row r="516" spans="1:27" ht="12" customHeight="1" x14ac:dyDescent="0.2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</row>
    <row r="517" spans="1:27" ht="12" customHeight="1" x14ac:dyDescent="0.2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</row>
    <row r="518" spans="1:27" ht="12" customHeight="1" x14ac:dyDescent="0.2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</row>
    <row r="519" spans="1:27" ht="12" customHeight="1" x14ac:dyDescent="0.2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</row>
    <row r="520" spans="1:27" ht="12" customHeight="1" x14ac:dyDescent="0.2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</row>
    <row r="521" spans="1:27" ht="12" customHeight="1" x14ac:dyDescent="0.2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</row>
    <row r="522" spans="1:27" ht="12" customHeight="1" x14ac:dyDescent="0.2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</row>
    <row r="523" spans="1:27" ht="12" customHeight="1" x14ac:dyDescent="0.2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</row>
    <row r="524" spans="1:27" ht="12" customHeight="1" x14ac:dyDescent="0.2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</row>
    <row r="525" spans="1:27" ht="12" customHeight="1" x14ac:dyDescent="0.2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</row>
    <row r="526" spans="1:27" ht="12" customHeight="1" x14ac:dyDescent="0.2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</row>
    <row r="527" spans="1:27" ht="12" customHeight="1" x14ac:dyDescent="0.2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</row>
    <row r="528" spans="1:27" ht="12" customHeight="1" x14ac:dyDescent="0.2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</row>
    <row r="529" spans="1:27" ht="12" customHeight="1" x14ac:dyDescent="0.2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</row>
    <row r="530" spans="1:27" ht="12" customHeight="1" x14ac:dyDescent="0.2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</row>
    <row r="531" spans="1:27" ht="12" customHeight="1" x14ac:dyDescent="0.2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</row>
    <row r="532" spans="1:27" ht="12" customHeight="1" x14ac:dyDescent="0.2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</row>
    <row r="533" spans="1:27" ht="12" customHeight="1" x14ac:dyDescent="0.2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</row>
    <row r="534" spans="1:27" ht="12" customHeight="1" x14ac:dyDescent="0.2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</row>
    <row r="535" spans="1:27" ht="12" customHeight="1" x14ac:dyDescent="0.2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</row>
    <row r="536" spans="1:27" ht="12" customHeight="1" x14ac:dyDescent="0.2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</row>
    <row r="537" spans="1:27" ht="12" customHeight="1" x14ac:dyDescent="0.2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</row>
    <row r="538" spans="1:27" ht="12" customHeight="1" x14ac:dyDescent="0.2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</row>
    <row r="539" spans="1:27" ht="12" customHeight="1" x14ac:dyDescent="0.2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</row>
    <row r="540" spans="1:27" ht="12" customHeight="1" x14ac:dyDescent="0.2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</row>
    <row r="541" spans="1:27" ht="12" customHeight="1" x14ac:dyDescent="0.2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</row>
    <row r="542" spans="1:27" ht="12" customHeight="1" x14ac:dyDescent="0.2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</row>
    <row r="543" spans="1:27" ht="12" customHeight="1" x14ac:dyDescent="0.2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</row>
    <row r="544" spans="1:27" ht="12" customHeight="1" x14ac:dyDescent="0.2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</row>
    <row r="545" spans="1:27" ht="12" customHeight="1" x14ac:dyDescent="0.2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</row>
    <row r="546" spans="1:27" ht="12" customHeight="1" x14ac:dyDescent="0.2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</row>
    <row r="547" spans="1:27" ht="12" customHeight="1" x14ac:dyDescent="0.2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</row>
    <row r="548" spans="1:27" ht="12" customHeight="1" x14ac:dyDescent="0.2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</row>
    <row r="549" spans="1:27" ht="12" customHeight="1" x14ac:dyDescent="0.2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</row>
    <row r="550" spans="1:27" ht="12" customHeight="1" x14ac:dyDescent="0.2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</row>
    <row r="551" spans="1:27" ht="12" customHeight="1" x14ac:dyDescent="0.2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</row>
    <row r="552" spans="1:27" ht="12" customHeight="1" x14ac:dyDescent="0.2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</row>
    <row r="553" spans="1:27" ht="12" customHeight="1" x14ac:dyDescent="0.2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</row>
    <row r="554" spans="1:27" ht="12" customHeight="1" x14ac:dyDescent="0.2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</row>
    <row r="555" spans="1:27" ht="12" customHeight="1" x14ac:dyDescent="0.2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</row>
    <row r="556" spans="1:27" ht="12" customHeight="1" x14ac:dyDescent="0.2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</row>
    <row r="557" spans="1:27" ht="12" customHeight="1" x14ac:dyDescent="0.2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</row>
    <row r="558" spans="1:27" ht="12" customHeight="1" x14ac:dyDescent="0.2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</row>
    <row r="559" spans="1:27" ht="12" customHeight="1" x14ac:dyDescent="0.2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</row>
    <row r="560" spans="1:27" ht="12" customHeight="1" x14ac:dyDescent="0.2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</row>
    <row r="561" spans="1:27" ht="12" customHeight="1" x14ac:dyDescent="0.2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</row>
    <row r="562" spans="1:27" ht="12" customHeight="1" x14ac:dyDescent="0.2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</row>
    <row r="563" spans="1:27" ht="12" customHeight="1" x14ac:dyDescent="0.2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</row>
    <row r="564" spans="1:27" ht="12" customHeight="1" x14ac:dyDescent="0.2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</row>
    <row r="565" spans="1:27" ht="12" customHeight="1" x14ac:dyDescent="0.2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</row>
    <row r="566" spans="1:27" ht="12" customHeight="1" x14ac:dyDescent="0.2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</row>
    <row r="567" spans="1:27" ht="12" customHeight="1" x14ac:dyDescent="0.2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</row>
    <row r="568" spans="1:27" ht="12" customHeight="1" x14ac:dyDescent="0.2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</row>
    <row r="569" spans="1:27" ht="12" customHeight="1" x14ac:dyDescent="0.2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</row>
    <row r="570" spans="1:27" ht="12" customHeight="1" x14ac:dyDescent="0.2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</row>
    <row r="571" spans="1:27" ht="12" customHeight="1" x14ac:dyDescent="0.2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</row>
    <row r="572" spans="1:27" ht="12" customHeight="1" x14ac:dyDescent="0.2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</row>
    <row r="573" spans="1:27" ht="12" customHeight="1" x14ac:dyDescent="0.2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</row>
    <row r="574" spans="1:27" ht="12" customHeight="1" x14ac:dyDescent="0.2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</row>
    <row r="575" spans="1:27" ht="12" customHeight="1" x14ac:dyDescent="0.2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</row>
    <row r="576" spans="1:27" ht="12" customHeight="1" x14ac:dyDescent="0.2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</row>
    <row r="577" spans="1:27" ht="12" customHeight="1" x14ac:dyDescent="0.2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</row>
    <row r="578" spans="1:27" ht="12" customHeight="1" x14ac:dyDescent="0.2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</row>
    <row r="579" spans="1:27" ht="12" customHeight="1" x14ac:dyDescent="0.2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</row>
    <row r="580" spans="1:27" ht="12" customHeight="1" x14ac:dyDescent="0.2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</row>
    <row r="581" spans="1:27" ht="12" customHeight="1" x14ac:dyDescent="0.2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</row>
    <row r="582" spans="1:27" ht="12" customHeight="1" x14ac:dyDescent="0.2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</row>
    <row r="583" spans="1:27" ht="12" customHeight="1" x14ac:dyDescent="0.2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</row>
    <row r="584" spans="1:27" ht="12" customHeight="1" x14ac:dyDescent="0.2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</row>
    <row r="585" spans="1:27" ht="12" customHeight="1" x14ac:dyDescent="0.2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</row>
    <row r="586" spans="1:27" ht="12" customHeight="1" x14ac:dyDescent="0.2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</row>
    <row r="587" spans="1:27" ht="12" customHeight="1" x14ac:dyDescent="0.2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</row>
    <row r="588" spans="1:27" ht="12" customHeight="1" x14ac:dyDescent="0.2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</row>
    <row r="589" spans="1:27" ht="12" customHeight="1" x14ac:dyDescent="0.2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</row>
    <row r="590" spans="1:27" ht="12" customHeight="1" x14ac:dyDescent="0.2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</row>
    <row r="591" spans="1:27" ht="12" customHeight="1" x14ac:dyDescent="0.2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</row>
    <row r="592" spans="1:27" ht="12" customHeight="1" x14ac:dyDescent="0.2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</row>
    <row r="593" spans="1:27" ht="12" customHeight="1" x14ac:dyDescent="0.2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</row>
    <row r="594" spans="1:27" ht="12" customHeight="1" x14ac:dyDescent="0.2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</row>
    <row r="595" spans="1:27" ht="12" customHeight="1" x14ac:dyDescent="0.2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</row>
    <row r="596" spans="1:27" ht="12" customHeight="1" x14ac:dyDescent="0.2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</row>
    <row r="597" spans="1:27" ht="12" customHeight="1" x14ac:dyDescent="0.2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</row>
    <row r="598" spans="1:27" ht="12" customHeight="1" x14ac:dyDescent="0.2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</row>
    <row r="599" spans="1:27" ht="12" customHeight="1" x14ac:dyDescent="0.2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</row>
    <row r="600" spans="1:27" ht="12" customHeight="1" x14ac:dyDescent="0.2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</row>
    <row r="601" spans="1:27" ht="12" customHeight="1" x14ac:dyDescent="0.2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</row>
    <row r="602" spans="1:27" ht="12" customHeight="1" x14ac:dyDescent="0.2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</row>
    <row r="603" spans="1:27" ht="12" customHeight="1" x14ac:dyDescent="0.2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</row>
    <row r="604" spans="1:27" ht="12" customHeight="1" x14ac:dyDescent="0.2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</row>
    <row r="605" spans="1:27" ht="12" customHeight="1" x14ac:dyDescent="0.2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</row>
    <row r="606" spans="1:27" ht="12" customHeight="1" x14ac:dyDescent="0.2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</row>
    <row r="607" spans="1:27" ht="12" customHeight="1" x14ac:dyDescent="0.2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</row>
    <row r="608" spans="1:27" ht="12" customHeight="1" x14ac:dyDescent="0.2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</row>
    <row r="609" spans="1:27" ht="12" customHeight="1" x14ac:dyDescent="0.2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</row>
    <row r="610" spans="1:27" ht="12" customHeight="1" x14ac:dyDescent="0.2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</row>
    <row r="611" spans="1:27" ht="12" customHeight="1" x14ac:dyDescent="0.2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</row>
    <row r="612" spans="1:27" ht="12" customHeight="1" x14ac:dyDescent="0.2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</row>
    <row r="613" spans="1:27" ht="12" customHeight="1" x14ac:dyDescent="0.2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</row>
    <row r="614" spans="1:27" ht="12" customHeight="1" x14ac:dyDescent="0.2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</row>
    <row r="615" spans="1:27" ht="12" customHeight="1" x14ac:dyDescent="0.2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</row>
    <row r="616" spans="1:27" ht="12" customHeight="1" x14ac:dyDescent="0.2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</row>
    <row r="617" spans="1:27" ht="12" customHeight="1" x14ac:dyDescent="0.2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</row>
    <row r="618" spans="1:27" ht="12" customHeight="1" x14ac:dyDescent="0.2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</row>
    <row r="619" spans="1:27" ht="12" customHeight="1" x14ac:dyDescent="0.2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</row>
    <row r="620" spans="1:27" ht="12" customHeight="1" x14ac:dyDescent="0.2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</row>
    <row r="621" spans="1:27" ht="12" customHeight="1" x14ac:dyDescent="0.2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</row>
    <row r="622" spans="1:27" ht="12" customHeight="1" x14ac:dyDescent="0.2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</row>
    <row r="623" spans="1:27" ht="12" customHeight="1" x14ac:dyDescent="0.2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</row>
    <row r="624" spans="1:27" ht="12" customHeight="1" x14ac:dyDescent="0.2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</row>
    <row r="625" spans="1:27" ht="12" customHeight="1" x14ac:dyDescent="0.2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</row>
    <row r="626" spans="1:27" ht="12" customHeight="1" x14ac:dyDescent="0.2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</row>
    <row r="627" spans="1:27" ht="12" customHeight="1" x14ac:dyDescent="0.2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</row>
    <row r="628" spans="1:27" ht="12" customHeight="1" x14ac:dyDescent="0.2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</row>
    <row r="629" spans="1:27" ht="12" customHeight="1" x14ac:dyDescent="0.2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</row>
    <row r="630" spans="1:27" ht="12" customHeight="1" x14ac:dyDescent="0.2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</row>
    <row r="631" spans="1:27" ht="12" customHeight="1" x14ac:dyDescent="0.2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</row>
    <row r="632" spans="1:27" ht="12" customHeight="1" x14ac:dyDescent="0.2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</row>
    <row r="633" spans="1:27" ht="12" customHeight="1" x14ac:dyDescent="0.2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</row>
    <row r="634" spans="1:27" ht="12" customHeight="1" x14ac:dyDescent="0.2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</row>
    <row r="635" spans="1:27" ht="12" customHeight="1" x14ac:dyDescent="0.2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</row>
    <row r="636" spans="1:27" ht="12" customHeight="1" x14ac:dyDescent="0.2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</row>
    <row r="637" spans="1:27" ht="12" customHeight="1" x14ac:dyDescent="0.2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</row>
    <row r="638" spans="1:27" ht="12" customHeight="1" x14ac:dyDescent="0.2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</row>
    <row r="639" spans="1:27" ht="12" customHeight="1" x14ac:dyDescent="0.2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</row>
    <row r="640" spans="1:27" ht="12" customHeight="1" x14ac:dyDescent="0.2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</row>
    <row r="641" spans="1:27" ht="12" customHeight="1" x14ac:dyDescent="0.2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</row>
    <row r="642" spans="1:27" ht="12" customHeight="1" x14ac:dyDescent="0.2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</row>
    <row r="643" spans="1:27" ht="12" customHeight="1" x14ac:dyDescent="0.2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</row>
    <row r="644" spans="1:27" ht="12" customHeight="1" x14ac:dyDescent="0.2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</row>
    <row r="645" spans="1:27" ht="12" customHeight="1" x14ac:dyDescent="0.2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</row>
    <row r="646" spans="1:27" ht="12" customHeight="1" x14ac:dyDescent="0.2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</row>
    <row r="647" spans="1:27" ht="12" customHeight="1" x14ac:dyDescent="0.2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</row>
    <row r="648" spans="1:27" ht="12" customHeight="1" x14ac:dyDescent="0.2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</row>
    <row r="649" spans="1:27" ht="12" customHeight="1" x14ac:dyDescent="0.2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</row>
    <row r="650" spans="1:27" ht="12" customHeight="1" x14ac:dyDescent="0.2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</row>
    <row r="651" spans="1:27" ht="12" customHeight="1" x14ac:dyDescent="0.2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</row>
    <row r="652" spans="1:27" ht="12" customHeight="1" x14ac:dyDescent="0.2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</row>
    <row r="653" spans="1:27" ht="12" customHeight="1" x14ac:dyDescent="0.2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</row>
    <row r="654" spans="1:27" ht="12" customHeight="1" x14ac:dyDescent="0.2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</row>
    <row r="655" spans="1:27" ht="12" customHeight="1" x14ac:dyDescent="0.2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</row>
    <row r="656" spans="1:27" ht="12" customHeight="1" x14ac:dyDescent="0.2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</row>
    <row r="657" spans="1:27" ht="12" customHeight="1" x14ac:dyDescent="0.2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</row>
    <row r="658" spans="1:27" ht="12" customHeight="1" x14ac:dyDescent="0.2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</row>
    <row r="659" spans="1:27" ht="12" customHeight="1" x14ac:dyDescent="0.2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</row>
    <row r="660" spans="1:27" ht="12" customHeight="1" x14ac:dyDescent="0.2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</row>
    <row r="661" spans="1:27" ht="12" customHeight="1" x14ac:dyDescent="0.2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</row>
    <row r="662" spans="1:27" ht="12" customHeight="1" x14ac:dyDescent="0.2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</row>
    <row r="663" spans="1:27" ht="12" customHeight="1" x14ac:dyDescent="0.2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</row>
    <row r="664" spans="1:27" ht="12" customHeight="1" x14ac:dyDescent="0.2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</row>
    <row r="665" spans="1:27" ht="12" customHeight="1" x14ac:dyDescent="0.2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</row>
    <row r="666" spans="1:27" ht="12" customHeight="1" x14ac:dyDescent="0.2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</row>
    <row r="667" spans="1:27" ht="12" customHeight="1" x14ac:dyDescent="0.2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</row>
    <row r="668" spans="1:27" ht="12" customHeight="1" x14ac:dyDescent="0.2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</row>
    <row r="669" spans="1:27" ht="12" customHeight="1" x14ac:dyDescent="0.2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</row>
    <row r="670" spans="1:27" ht="12" customHeight="1" x14ac:dyDescent="0.2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</row>
    <row r="671" spans="1:27" ht="12" customHeight="1" x14ac:dyDescent="0.2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</row>
    <row r="672" spans="1:27" ht="12" customHeight="1" x14ac:dyDescent="0.2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</row>
    <row r="673" spans="1:27" ht="12" customHeight="1" x14ac:dyDescent="0.2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</row>
    <row r="674" spans="1:27" ht="12" customHeight="1" x14ac:dyDescent="0.2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</row>
    <row r="675" spans="1:27" ht="12" customHeight="1" x14ac:dyDescent="0.2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</row>
    <row r="676" spans="1:27" ht="12" customHeight="1" x14ac:dyDescent="0.2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</row>
    <row r="677" spans="1:27" ht="12" customHeight="1" x14ac:dyDescent="0.2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</row>
    <row r="678" spans="1:27" ht="12" customHeight="1" x14ac:dyDescent="0.2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</row>
    <row r="679" spans="1:27" ht="12" customHeight="1" x14ac:dyDescent="0.2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</row>
    <row r="680" spans="1:27" ht="12" customHeight="1" x14ac:dyDescent="0.2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</row>
    <row r="681" spans="1:27" ht="12" customHeight="1" x14ac:dyDescent="0.2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</row>
    <row r="682" spans="1:27" ht="12" customHeight="1" x14ac:dyDescent="0.2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</row>
    <row r="683" spans="1:27" ht="12" customHeight="1" x14ac:dyDescent="0.2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</row>
    <row r="684" spans="1:27" ht="12" customHeight="1" x14ac:dyDescent="0.2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</row>
    <row r="685" spans="1:27" ht="12" customHeight="1" x14ac:dyDescent="0.2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</row>
    <row r="686" spans="1:27" ht="12" customHeight="1" x14ac:dyDescent="0.2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</row>
    <row r="687" spans="1:27" ht="12" customHeight="1" x14ac:dyDescent="0.2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</row>
    <row r="688" spans="1:27" ht="12" customHeight="1" x14ac:dyDescent="0.2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</row>
    <row r="689" spans="1:27" ht="12" customHeight="1" x14ac:dyDescent="0.2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</row>
    <row r="690" spans="1:27" ht="12" customHeight="1" x14ac:dyDescent="0.2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</row>
    <row r="691" spans="1:27" ht="12" customHeight="1" x14ac:dyDescent="0.2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</row>
    <row r="692" spans="1:27" ht="12" customHeight="1" x14ac:dyDescent="0.2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</row>
    <row r="693" spans="1:27" ht="12" customHeight="1" x14ac:dyDescent="0.2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</row>
    <row r="694" spans="1:27" ht="12" customHeight="1" x14ac:dyDescent="0.2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</row>
    <row r="695" spans="1:27" ht="12" customHeight="1" x14ac:dyDescent="0.2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</row>
    <row r="696" spans="1:27" ht="12" customHeight="1" x14ac:dyDescent="0.2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</row>
    <row r="697" spans="1:27" ht="12" customHeight="1" x14ac:dyDescent="0.2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</row>
    <row r="698" spans="1:27" ht="12" customHeight="1" x14ac:dyDescent="0.2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</row>
    <row r="699" spans="1:27" ht="12" customHeight="1" x14ac:dyDescent="0.2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</row>
    <row r="700" spans="1:27" ht="12" customHeight="1" x14ac:dyDescent="0.2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</row>
    <row r="701" spans="1:27" ht="12" customHeight="1" x14ac:dyDescent="0.2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</row>
    <row r="702" spans="1:27" ht="12" customHeight="1" x14ac:dyDescent="0.2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</row>
    <row r="703" spans="1:27" ht="12" customHeight="1" x14ac:dyDescent="0.2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</row>
    <row r="704" spans="1:27" ht="12" customHeight="1" x14ac:dyDescent="0.2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</row>
    <row r="705" spans="1:27" ht="12" customHeight="1" x14ac:dyDescent="0.2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</row>
    <row r="706" spans="1:27" ht="12" customHeight="1" x14ac:dyDescent="0.2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</row>
    <row r="707" spans="1:27" ht="12" customHeight="1" x14ac:dyDescent="0.2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</row>
    <row r="708" spans="1:27" ht="12" customHeight="1" x14ac:dyDescent="0.2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</row>
    <row r="709" spans="1:27" ht="12" customHeight="1" x14ac:dyDescent="0.2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</row>
    <row r="710" spans="1:27" ht="12" customHeight="1" x14ac:dyDescent="0.2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</row>
    <row r="711" spans="1:27" ht="12" customHeight="1" x14ac:dyDescent="0.2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</row>
    <row r="712" spans="1:27" ht="12" customHeight="1" x14ac:dyDescent="0.2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</row>
    <row r="713" spans="1:27" ht="12" customHeight="1" x14ac:dyDescent="0.2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</row>
    <row r="714" spans="1:27" ht="12" customHeight="1" x14ac:dyDescent="0.2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</row>
    <row r="715" spans="1:27" ht="12" customHeight="1" x14ac:dyDescent="0.2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</row>
    <row r="716" spans="1:27" ht="12" customHeight="1" x14ac:dyDescent="0.2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</row>
    <row r="717" spans="1:27" ht="12" customHeight="1" x14ac:dyDescent="0.2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</row>
    <row r="718" spans="1:27" ht="12" customHeight="1" x14ac:dyDescent="0.2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</row>
    <row r="719" spans="1:27" ht="12" customHeight="1" x14ac:dyDescent="0.2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</row>
    <row r="720" spans="1:27" ht="12" customHeight="1" x14ac:dyDescent="0.2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</row>
    <row r="721" spans="1:27" ht="12" customHeight="1" x14ac:dyDescent="0.2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</row>
    <row r="722" spans="1:27" ht="12" customHeight="1" x14ac:dyDescent="0.2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</row>
    <row r="723" spans="1:27" ht="12" customHeight="1" x14ac:dyDescent="0.2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</row>
    <row r="724" spans="1:27" ht="12" customHeight="1" x14ac:dyDescent="0.2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</row>
    <row r="725" spans="1:27" ht="12" customHeight="1" x14ac:dyDescent="0.2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</row>
    <row r="726" spans="1:27" ht="12" customHeight="1" x14ac:dyDescent="0.2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</row>
    <row r="727" spans="1:27" ht="12" customHeight="1" x14ac:dyDescent="0.2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</row>
    <row r="728" spans="1:27" ht="12" customHeight="1" x14ac:dyDescent="0.2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</row>
    <row r="729" spans="1:27" ht="12" customHeight="1" x14ac:dyDescent="0.2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</row>
    <row r="730" spans="1:27" ht="12" customHeight="1" x14ac:dyDescent="0.2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</row>
    <row r="731" spans="1:27" ht="12" customHeight="1" x14ac:dyDescent="0.2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</row>
    <row r="732" spans="1:27" ht="12" customHeight="1" x14ac:dyDescent="0.2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</row>
    <row r="733" spans="1:27" ht="12" customHeight="1" x14ac:dyDescent="0.2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</row>
    <row r="734" spans="1:27" ht="12" customHeight="1" x14ac:dyDescent="0.2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</row>
    <row r="735" spans="1:27" ht="12" customHeight="1" x14ac:dyDescent="0.2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</row>
    <row r="736" spans="1:27" ht="12" customHeight="1" x14ac:dyDescent="0.2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</row>
    <row r="737" spans="1:27" ht="12" customHeight="1" x14ac:dyDescent="0.2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</row>
    <row r="738" spans="1:27" ht="12" customHeight="1" x14ac:dyDescent="0.2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</row>
    <row r="739" spans="1:27" ht="12" customHeight="1" x14ac:dyDescent="0.2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</row>
    <row r="740" spans="1:27" ht="12" customHeight="1" x14ac:dyDescent="0.2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</row>
    <row r="741" spans="1:27" ht="12" customHeight="1" x14ac:dyDescent="0.2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</row>
    <row r="742" spans="1:27" ht="12" customHeight="1" x14ac:dyDescent="0.2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</row>
    <row r="743" spans="1:27" ht="12" customHeight="1" x14ac:dyDescent="0.2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</row>
    <row r="744" spans="1:27" ht="12" customHeight="1" x14ac:dyDescent="0.2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</row>
    <row r="745" spans="1:27" ht="12" customHeight="1" x14ac:dyDescent="0.2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</row>
    <row r="746" spans="1:27" ht="12" customHeight="1" x14ac:dyDescent="0.2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</row>
    <row r="747" spans="1:27" ht="12" customHeight="1" x14ac:dyDescent="0.2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</row>
    <row r="748" spans="1:27" ht="12" customHeight="1" x14ac:dyDescent="0.2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</row>
    <row r="749" spans="1:27" ht="12" customHeight="1" x14ac:dyDescent="0.2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</row>
    <row r="750" spans="1:27" ht="12" customHeight="1" x14ac:dyDescent="0.2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</row>
    <row r="751" spans="1:27" ht="12" customHeight="1" x14ac:dyDescent="0.2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</row>
    <row r="752" spans="1:27" ht="12" customHeight="1" x14ac:dyDescent="0.2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</row>
    <row r="753" spans="1:27" ht="12" customHeight="1" x14ac:dyDescent="0.2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</row>
    <row r="754" spans="1:27" ht="12" customHeight="1" x14ac:dyDescent="0.2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</row>
    <row r="755" spans="1:27" ht="12" customHeight="1" x14ac:dyDescent="0.2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</row>
    <row r="756" spans="1:27" ht="12" customHeight="1" x14ac:dyDescent="0.2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</row>
    <row r="757" spans="1:27" ht="12" customHeight="1" x14ac:dyDescent="0.2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</row>
    <row r="758" spans="1:27" ht="12" customHeight="1" x14ac:dyDescent="0.2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</row>
    <row r="759" spans="1:27" ht="12" customHeight="1" x14ac:dyDescent="0.2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</row>
    <row r="760" spans="1:27" ht="12" customHeight="1" x14ac:dyDescent="0.2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</row>
    <row r="761" spans="1:27" ht="12" customHeight="1" x14ac:dyDescent="0.2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</row>
    <row r="762" spans="1:27" ht="12" customHeight="1" x14ac:dyDescent="0.2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</row>
    <row r="763" spans="1:27" ht="12" customHeight="1" x14ac:dyDescent="0.2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</row>
    <row r="764" spans="1:27" ht="12" customHeight="1" x14ac:dyDescent="0.2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</row>
    <row r="765" spans="1:27" ht="12" customHeight="1" x14ac:dyDescent="0.2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</row>
    <row r="766" spans="1:27" ht="12" customHeight="1" x14ac:dyDescent="0.2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</row>
    <row r="767" spans="1:27" ht="12" customHeight="1" x14ac:dyDescent="0.2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</row>
    <row r="768" spans="1:27" ht="12" customHeight="1" x14ac:dyDescent="0.2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</row>
    <row r="769" spans="1:27" ht="12" customHeight="1" x14ac:dyDescent="0.2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</row>
    <row r="770" spans="1:27" ht="12" customHeight="1" x14ac:dyDescent="0.2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</row>
    <row r="771" spans="1:27" ht="12" customHeight="1" x14ac:dyDescent="0.2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</row>
    <row r="772" spans="1:27" ht="12" customHeight="1" x14ac:dyDescent="0.2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</row>
    <row r="773" spans="1:27" ht="12" customHeight="1" x14ac:dyDescent="0.2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</row>
    <row r="774" spans="1:27" ht="12" customHeight="1" x14ac:dyDescent="0.2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</row>
    <row r="775" spans="1:27" ht="12" customHeight="1" x14ac:dyDescent="0.2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</row>
    <row r="776" spans="1:27" ht="12" customHeight="1" x14ac:dyDescent="0.2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</row>
    <row r="777" spans="1:27" ht="12" customHeight="1" x14ac:dyDescent="0.2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</row>
    <row r="778" spans="1:27" ht="12" customHeight="1" x14ac:dyDescent="0.2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</row>
    <row r="779" spans="1:27" ht="12" customHeight="1" x14ac:dyDescent="0.2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</row>
    <row r="780" spans="1:27" ht="12" customHeight="1" x14ac:dyDescent="0.2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</row>
    <row r="781" spans="1:27" ht="12" customHeight="1" x14ac:dyDescent="0.2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</row>
    <row r="782" spans="1:27" ht="12" customHeight="1" x14ac:dyDescent="0.2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</row>
    <row r="783" spans="1:27" ht="12" customHeight="1" x14ac:dyDescent="0.2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</row>
    <row r="784" spans="1:27" ht="12" customHeight="1" x14ac:dyDescent="0.2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</row>
    <row r="785" spans="1:27" ht="12" customHeight="1" x14ac:dyDescent="0.2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</row>
    <row r="786" spans="1:27" ht="12" customHeight="1" x14ac:dyDescent="0.2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</row>
    <row r="787" spans="1:27" ht="12" customHeight="1" x14ac:dyDescent="0.2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</row>
    <row r="788" spans="1:27" ht="12" customHeight="1" x14ac:dyDescent="0.2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</row>
    <row r="789" spans="1:27" ht="12" customHeight="1" x14ac:dyDescent="0.2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</row>
    <row r="790" spans="1:27" ht="12" customHeight="1" x14ac:dyDescent="0.2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</row>
    <row r="791" spans="1:27" ht="12" customHeight="1" x14ac:dyDescent="0.2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</row>
    <row r="792" spans="1:27" ht="12" customHeight="1" x14ac:dyDescent="0.2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</row>
    <row r="793" spans="1:27" ht="12" customHeight="1" x14ac:dyDescent="0.2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</row>
    <row r="794" spans="1:27" ht="12" customHeight="1" x14ac:dyDescent="0.2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</row>
    <row r="795" spans="1:27" ht="12" customHeight="1" x14ac:dyDescent="0.2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</row>
    <row r="796" spans="1:27" ht="12" customHeight="1" x14ac:dyDescent="0.2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</row>
    <row r="797" spans="1:27" ht="12" customHeight="1" x14ac:dyDescent="0.2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</row>
    <row r="798" spans="1:27" ht="12" customHeight="1" x14ac:dyDescent="0.2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</row>
    <row r="799" spans="1:27" ht="12" customHeight="1" x14ac:dyDescent="0.2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</row>
    <row r="800" spans="1:27" ht="12" customHeight="1" x14ac:dyDescent="0.2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</row>
    <row r="801" spans="1:27" ht="12" customHeight="1" x14ac:dyDescent="0.2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</row>
    <row r="802" spans="1:27" ht="12" customHeight="1" x14ac:dyDescent="0.2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</row>
    <row r="803" spans="1:27" ht="12" customHeight="1" x14ac:dyDescent="0.2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</row>
    <row r="804" spans="1:27" ht="12" customHeight="1" x14ac:dyDescent="0.2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</row>
    <row r="805" spans="1:27" ht="12" customHeight="1" x14ac:dyDescent="0.2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</row>
    <row r="806" spans="1:27" ht="12" customHeight="1" x14ac:dyDescent="0.2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</row>
    <row r="807" spans="1:27" ht="12" customHeight="1" x14ac:dyDescent="0.2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</row>
    <row r="808" spans="1:27" ht="12" customHeight="1" x14ac:dyDescent="0.2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</row>
    <row r="809" spans="1:27" ht="12" customHeight="1" x14ac:dyDescent="0.2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</row>
    <row r="810" spans="1:27" ht="12" customHeight="1" x14ac:dyDescent="0.2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</row>
    <row r="811" spans="1:27" ht="12" customHeight="1" x14ac:dyDescent="0.2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</row>
    <row r="812" spans="1:27" ht="12" customHeight="1" x14ac:dyDescent="0.2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</row>
    <row r="813" spans="1:27" ht="12" customHeight="1" x14ac:dyDescent="0.2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</row>
    <row r="814" spans="1:27" ht="12" customHeight="1" x14ac:dyDescent="0.2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</row>
    <row r="815" spans="1:27" ht="12" customHeight="1" x14ac:dyDescent="0.2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</row>
    <row r="816" spans="1:27" ht="12" customHeight="1" x14ac:dyDescent="0.2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</row>
    <row r="817" spans="1:27" ht="12" customHeight="1" x14ac:dyDescent="0.2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</row>
    <row r="818" spans="1:27" ht="12" customHeight="1" x14ac:dyDescent="0.2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</row>
    <row r="819" spans="1:27" ht="12" customHeight="1" x14ac:dyDescent="0.2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</row>
    <row r="820" spans="1:27" ht="12" customHeight="1" x14ac:dyDescent="0.2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</row>
    <row r="821" spans="1:27" ht="12" customHeight="1" x14ac:dyDescent="0.2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</row>
    <row r="822" spans="1:27" ht="12" customHeight="1" x14ac:dyDescent="0.2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</row>
    <row r="823" spans="1:27" ht="12" customHeight="1" x14ac:dyDescent="0.2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</row>
    <row r="824" spans="1:27" ht="12" customHeight="1" x14ac:dyDescent="0.2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</row>
    <row r="825" spans="1:27" ht="12" customHeight="1" x14ac:dyDescent="0.2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</row>
    <row r="826" spans="1:27" ht="12" customHeight="1" x14ac:dyDescent="0.2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</row>
    <row r="827" spans="1:27" ht="12" customHeight="1" x14ac:dyDescent="0.2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</row>
    <row r="828" spans="1:27" ht="12" customHeight="1" x14ac:dyDescent="0.2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</row>
    <row r="829" spans="1:27" ht="12" customHeight="1" x14ac:dyDescent="0.2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</row>
    <row r="830" spans="1:27" ht="12" customHeight="1" x14ac:dyDescent="0.2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</row>
    <row r="831" spans="1:27" ht="12" customHeight="1" x14ac:dyDescent="0.2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</row>
    <row r="832" spans="1:27" ht="12" customHeight="1" x14ac:dyDescent="0.2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</row>
    <row r="833" spans="1:27" ht="12" customHeight="1" x14ac:dyDescent="0.2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</row>
    <row r="834" spans="1:27" ht="12" customHeight="1" x14ac:dyDescent="0.2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</row>
    <row r="835" spans="1:27" ht="12" customHeight="1" x14ac:dyDescent="0.2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</row>
    <row r="836" spans="1:27" ht="12" customHeight="1" x14ac:dyDescent="0.2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</row>
    <row r="837" spans="1:27" ht="12" customHeight="1" x14ac:dyDescent="0.2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</row>
    <row r="838" spans="1:27" ht="12" customHeight="1" x14ac:dyDescent="0.2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</row>
    <row r="839" spans="1:27" ht="12" customHeight="1" x14ac:dyDescent="0.2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</row>
    <row r="840" spans="1:27" ht="12" customHeight="1" x14ac:dyDescent="0.2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</row>
    <row r="841" spans="1:27" ht="12" customHeight="1" x14ac:dyDescent="0.2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</row>
    <row r="842" spans="1:27" ht="12" customHeight="1" x14ac:dyDescent="0.2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</row>
    <row r="843" spans="1:27" ht="12" customHeight="1" x14ac:dyDescent="0.2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</row>
    <row r="844" spans="1:27" ht="12" customHeight="1" x14ac:dyDescent="0.2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</row>
    <row r="845" spans="1:27" ht="12" customHeight="1" x14ac:dyDescent="0.2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</row>
    <row r="846" spans="1:27" ht="12" customHeight="1" x14ac:dyDescent="0.2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</row>
    <row r="847" spans="1:27" ht="12" customHeight="1" x14ac:dyDescent="0.2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</row>
    <row r="848" spans="1:27" ht="12" customHeight="1" x14ac:dyDescent="0.2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</row>
    <row r="849" spans="1:27" ht="12" customHeight="1" x14ac:dyDescent="0.2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</row>
    <row r="850" spans="1:27" ht="12" customHeight="1" x14ac:dyDescent="0.2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</row>
    <row r="851" spans="1:27" ht="12" customHeight="1" x14ac:dyDescent="0.2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</row>
    <row r="852" spans="1:27" ht="12" customHeight="1" x14ac:dyDescent="0.2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</row>
    <row r="853" spans="1:27" ht="12" customHeight="1" x14ac:dyDescent="0.2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</row>
    <row r="854" spans="1:27" ht="12" customHeight="1" x14ac:dyDescent="0.2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</row>
    <row r="855" spans="1:27" ht="12" customHeight="1" x14ac:dyDescent="0.2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</row>
    <row r="856" spans="1:27" ht="12" customHeight="1" x14ac:dyDescent="0.2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</row>
    <row r="857" spans="1:27" ht="12" customHeight="1" x14ac:dyDescent="0.2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</row>
    <row r="858" spans="1:27" ht="12" customHeight="1" x14ac:dyDescent="0.2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</row>
    <row r="859" spans="1:27" ht="12" customHeight="1" x14ac:dyDescent="0.2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</row>
    <row r="860" spans="1:27" ht="12" customHeight="1" x14ac:dyDescent="0.2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</row>
    <row r="861" spans="1:27" ht="12" customHeight="1" x14ac:dyDescent="0.2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</row>
    <row r="862" spans="1:27" ht="12" customHeight="1" x14ac:dyDescent="0.2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</row>
    <row r="863" spans="1:27" ht="12" customHeight="1" x14ac:dyDescent="0.2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</row>
    <row r="864" spans="1:27" ht="12" customHeight="1" x14ac:dyDescent="0.2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</row>
    <row r="865" spans="1:27" ht="12" customHeight="1" x14ac:dyDescent="0.2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</row>
    <row r="866" spans="1:27" ht="12" customHeight="1" x14ac:dyDescent="0.2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</row>
    <row r="867" spans="1:27" ht="12" customHeight="1" x14ac:dyDescent="0.2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</row>
    <row r="868" spans="1:27" ht="12" customHeight="1" x14ac:dyDescent="0.2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</row>
    <row r="869" spans="1:27" ht="12" customHeight="1" x14ac:dyDescent="0.2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</row>
    <row r="870" spans="1:27" ht="12" customHeight="1" x14ac:dyDescent="0.2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</row>
    <row r="871" spans="1:27" ht="12" customHeight="1" x14ac:dyDescent="0.2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</row>
    <row r="872" spans="1:27" ht="12" customHeight="1" x14ac:dyDescent="0.2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</row>
    <row r="873" spans="1:27" ht="12" customHeight="1" x14ac:dyDescent="0.2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</row>
    <row r="874" spans="1:27" ht="12" customHeight="1" x14ac:dyDescent="0.2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</row>
    <row r="875" spans="1:27" ht="12" customHeight="1" x14ac:dyDescent="0.2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</row>
    <row r="876" spans="1:27" ht="12" customHeight="1" x14ac:dyDescent="0.2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</row>
    <row r="877" spans="1:27" ht="12" customHeight="1" x14ac:dyDescent="0.2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</row>
    <row r="878" spans="1:27" ht="12" customHeight="1" x14ac:dyDescent="0.2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</row>
    <row r="879" spans="1:27" ht="12" customHeight="1" x14ac:dyDescent="0.2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</row>
    <row r="880" spans="1:27" ht="12" customHeight="1" x14ac:dyDescent="0.2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</row>
    <row r="881" spans="1:27" ht="12" customHeight="1" x14ac:dyDescent="0.2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</row>
    <row r="882" spans="1:27" ht="12" customHeight="1" x14ac:dyDescent="0.2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</row>
    <row r="883" spans="1:27" ht="12" customHeight="1" x14ac:dyDescent="0.2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</row>
    <row r="884" spans="1:27" ht="12" customHeight="1" x14ac:dyDescent="0.2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</row>
    <row r="885" spans="1:27" ht="12" customHeight="1" x14ac:dyDescent="0.2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</row>
    <row r="886" spans="1:27" ht="12" customHeight="1" x14ac:dyDescent="0.2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</row>
    <row r="887" spans="1:27" ht="12" customHeight="1" x14ac:dyDescent="0.2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</row>
    <row r="888" spans="1:27" ht="12" customHeight="1" x14ac:dyDescent="0.2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</row>
    <row r="889" spans="1:27" ht="12" customHeight="1" x14ac:dyDescent="0.2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</row>
    <row r="890" spans="1:27" ht="12" customHeight="1" x14ac:dyDescent="0.2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</row>
    <row r="891" spans="1:27" ht="12" customHeight="1" x14ac:dyDescent="0.2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</row>
    <row r="892" spans="1:27" ht="12" customHeight="1" x14ac:dyDescent="0.2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</row>
    <row r="893" spans="1:27" ht="12" customHeight="1" x14ac:dyDescent="0.2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</row>
    <row r="894" spans="1:27" ht="12" customHeight="1" x14ac:dyDescent="0.2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</row>
    <row r="895" spans="1:27" ht="12" customHeight="1" x14ac:dyDescent="0.2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</row>
    <row r="896" spans="1:27" ht="12" customHeight="1" x14ac:dyDescent="0.2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</row>
    <row r="897" spans="1:27" ht="12" customHeight="1" x14ac:dyDescent="0.2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</row>
    <row r="898" spans="1:27" ht="12" customHeight="1" x14ac:dyDescent="0.2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</row>
    <row r="899" spans="1:27" ht="12" customHeight="1" x14ac:dyDescent="0.2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</row>
    <row r="900" spans="1:27" ht="12" customHeight="1" x14ac:dyDescent="0.2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</row>
    <row r="901" spans="1:27" ht="12" customHeight="1" x14ac:dyDescent="0.2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</row>
    <row r="902" spans="1:27" ht="12" customHeight="1" x14ac:dyDescent="0.2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</row>
    <row r="903" spans="1:27" ht="12" customHeight="1" x14ac:dyDescent="0.2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</row>
    <row r="904" spans="1:27" ht="12" customHeight="1" x14ac:dyDescent="0.2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</row>
    <row r="905" spans="1:27" ht="12" customHeight="1" x14ac:dyDescent="0.2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</row>
    <row r="906" spans="1:27" ht="12" customHeight="1" x14ac:dyDescent="0.2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</row>
    <row r="907" spans="1:27" ht="12" customHeight="1" x14ac:dyDescent="0.2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</row>
    <row r="908" spans="1:27" ht="12" customHeight="1" x14ac:dyDescent="0.2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</row>
    <row r="909" spans="1:27" ht="12" customHeight="1" x14ac:dyDescent="0.2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</row>
    <row r="910" spans="1:27" ht="12" customHeight="1" x14ac:dyDescent="0.2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</row>
    <row r="911" spans="1:27" ht="12" customHeight="1" x14ac:dyDescent="0.2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</row>
    <row r="912" spans="1:27" ht="12" customHeight="1" x14ac:dyDescent="0.2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</row>
    <row r="913" spans="1:27" ht="12" customHeight="1" x14ac:dyDescent="0.2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</row>
    <row r="914" spans="1:27" ht="12" customHeight="1" x14ac:dyDescent="0.2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</row>
    <row r="915" spans="1:27" ht="12" customHeight="1" x14ac:dyDescent="0.2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</row>
    <row r="916" spans="1:27" ht="12" customHeight="1" x14ac:dyDescent="0.2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</row>
    <row r="917" spans="1:27" ht="12" customHeight="1" x14ac:dyDescent="0.2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</row>
    <row r="918" spans="1:27" ht="12" customHeight="1" x14ac:dyDescent="0.2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</row>
    <row r="919" spans="1:27" ht="12" customHeight="1" x14ac:dyDescent="0.2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</row>
    <row r="920" spans="1:27" ht="12" customHeight="1" x14ac:dyDescent="0.2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</row>
    <row r="921" spans="1:27" ht="12" customHeight="1" x14ac:dyDescent="0.2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</row>
    <row r="922" spans="1:27" ht="12" customHeight="1" x14ac:dyDescent="0.2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</row>
    <row r="923" spans="1:27" ht="12" customHeight="1" x14ac:dyDescent="0.2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</row>
    <row r="924" spans="1:27" ht="12" customHeight="1" x14ac:dyDescent="0.2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</row>
    <row r="925" spans="1:27" ht="12" customHeight="1" x14ac:dyDescent="0.2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</row>
    <row r="926" spans="1:27" ht="12" customHeight="1" x14ac:dyDescent="0.2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</row>
    <row r="927" spans="1:27" ht="12" customHeight="1" x14ac:dyDescent="0.2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</row>
    <row r="928" spans="1:27" ht="12" customHeight="1" x14ac:dyDescent="0.2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</row>
    <row r="929" spans="1:27" ht="12" customHeight="1" x14ac:dyDescent="0.2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</row>
    <row r="930" spans="1:27" ht="12" customHeight="1" x14ac:dyDescent="0.2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</row>
    <row r="931" spans="1:27" ht="12" customHeight="1" x14ac:dyDescent="0.2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</row>
    <row r="932" spans="1:27" ht="12" customHeight="1" x14ac:dyDescent="0.2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</row>
    <row r="933" spans="1:27" ht="12" customHeight="1" x14ac:dyDescent="0.2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</row>
    <row r="934" spans="1:27" ht="12" customHeight="1" x14ac:dyDescent="0.2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</row>
    <row r="935" spans="1:27" ht="12" customHeight="1" x14ac:dyDescent="0.2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</row>
    <row r="936" spans="1:27" ht="12" customHeight="1" x14ac:dyDescent="0.2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</row>
    <row r="937" spans="1:27" ht="12" customHeight="1" x14ac:dyDescent="0.2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</row>
    <row r="938" spans="1:27" ht="12" customHeight="1" x14ac:dyDescent="0.2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</row>
    <row r="939" spans="1:27" ht="12" customHeight="1" x14ac:dyDescent="0.2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</row>
    <row r="940" spans="1:27" ht="12" customHeight="1" x14ac:dyDescent="0.2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</row>
    <row r="941" spans="1:27" ht="12" customHeight="1" x14ac:dyDescent="0.2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</row>
    <row r="942" spans="1:27" ht="12" customHeight="1" x14ac:dyDescent="0.2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</row>
    <row r="943" spans="1:27" ht="12" customHeight="1" x14ac:dyDescent="0.2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</row>
    <row r="944" spans="1:27" ht="12" customHeight="1" x14ac:dyDescent="0.2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</row>
    <row r="945" spans="1:27" ht="12" customHeight="1" x14ac:dyDescent="0.2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</row>
    <row r="946" spans="1:27" ht="12" customHeight="1" x14ac:dyDescent="0.2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</row>
    <row r="947" spans="1:27" ht="12" customHeight="1" x14ac:dyDescent="0.2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</row>
    <row r="948" spans="1:27" ht="12" customHeight="1" x14ac:dyDescent="0.2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</row>
    <row r="949" spans="1:27" ht="12" customHeight="1" x14ac:dyDescent="0.2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</row>
    <row r="950" spans="1:27" ht="12" customHeight="1" x14ac:dyDescent="0.2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</row>
    <row r="951" spans="1:27" ht="12" customHeight="1" x14ac:dyDescent="0.2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</row>
    <row r="952" spans="1:27" ht="12" customHeight="1" x14ac:dyDescent="0.2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</row>
    <row r="953" spans="1:27" ht="12" customHeight="1" x14ac:dyDescent="0.2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</row>
    <row r="954" spans="1:27" ht="12" customHeight="1" x14ac:dyDescent="0.2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</row>
    <row r="955" spans="1:27" ht="12" customHeight="1" x14ac:dyDescent="0.2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</row>
    <row r="956" spans="1:27" ht="12" customHeight="1" x14ac:dyDescent="0.2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</row>
    <row r="957" spans="1:27" ht="12" customHeight="1" x14ac:dyDescent="0.2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</row>
    <row r="958" spans="1:27" ht="12" customHeight="1" x14ac:dyDescent="0.2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</row>
    <row r="959" spans="1:27" ht="12" customHeight="1" x14ac:dyDescent="0.2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</row>
    <row r="960" spans="1:27" ht="12" customHeight="1" x14ac:dyDescent="0.2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</row>
    <row r="961" spans="1:27" ht="12" customHeight="1" x14ac:dyDescent="0.2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</row>
    <row r="962" spans="1:27" ht="12" customHeight="1" x14ac:dyDescent="0.2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</row>
    <row r="963" spans="1:27" ht="12" customHeight="1" x14ac:dyDescent="0.2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</row>
    <row r="964" spans="1:27" ht="12" customHeight="1" x14ac:dyDescent="0.2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</row>
    <row r="965" spans="1:27" ht="12" customHeight="1" x14ac:dyDescent="0.2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</row>
    <row r="966" spans="1:27" ht="12" customHeight="1" x14ac:dyDescent="0.2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</row>
    <row r="967" spans="1:27" ht="12" customHeight="1" x14ac:dyDescent="0.2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</row>
    <row r="968" spans="1:27" ht="12" customHeight="1" x14ac:dyDescent="0.2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</row>
    <row r="969" spans="1:27" ht="12" customHeight="1" x14ac:dyDescent="0.2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</row>
    <row r="970" spans="1:27" ht="12" customHeight="1" x14ac:dyDescent="0.2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</row>
    <row r="971" spans="1:27" ht="12" customHeight="1" x14ac:dyDescent="0.2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</row>
    <row r="972" spans="1:27" ht="12" customHeight="1" x14ac:dyDescent="0.2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</row>
    <row r="973" spans="1:27" ht="12" customHeight="1" x14ac:dyDescent="0.2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</row>
    <row r="974" spans="1:27" ht="12" customHeight="1" x14ac:dyDescent="0.2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</row>
    <row r="975" spans="1:27" ht="12" customHeight="1" x14ac:dyDescent="0.2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</row>
    <row r="976" spans="1:27" ht="12" customHeight="1" x14ac:dyDescent="0.2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</row>
    <row r="977" spans="1:27" ht="12" customHeight="1" x14ac:dyDescent="0.2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</row>
    <row r="978" spans="1:27" ht="12" customHeight="1" x14ac:dyDescent="0.2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</row>
    <row r="979" spans="1:27" ht="12" customHeight="1" x14ac:dyDescent="0.2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</row>
    <row r="980" spans="1:27" ht="12" customHeight="1" x14ac:dyDescent="0.2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</row>
    <row r="981" spans="1:27" ht="12" customHeight="1" x14ac:dyDescent="0.2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</row>
    <row r="982" spans="1:27" ht="12" customHeight="1" x14ac:dyDescent="0.2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</row>
    <row r="983" spans="1:27" ht="12" customHeight="1" x14ac:dyDescent="0.2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</row>
    <row r="984" spans="1:27" ht="12" customHeight="1" x14ac:dyDescent="0.2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</row>
    <row r="985" spans="1:27" ht="12" customHeight="1" x14ac:dyDescent="0.2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</row>
    <row r="986" spans="1:27" ht="12" customHeight="1" x14ac:dyDescent="0.2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</row>
    <row r="987" spans="1:27" ht="12" customHeight="1" x14ac:dyDescent="0.2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</row>
    <row r="988" spans="1:27" ht="12" customHeight="1" x14ac:dyDescent="0.2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</row>
    <row r="989" spans="1:27" ht="12" customHeight="1" x14ac:dyDescent="0.2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</row>
    <row r="990" spans="1:27" ht="12" customHeight="1" x14ac:dyDescent="0.2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</row>
    <row r="991" spans="1:27" ht="12" customHeight="1" x14ac:dyDescent="0.2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</row>
    <row r="992" spans="1:27" ht="12" customHeight="1" x14ac:dyDescent="0.2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</row>
    <row r="993" spans="1:27" ht="12" customHeight="1" x14ac:dyDescent="0.2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</row>
    <row r="994" spans="1:27" ht="12" customHeight="1" x14ac:dyDescent="0.2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</row>
    <row r="995" spans="1:27" ht="12" customHeight="1" x14ac:dyDescent="0.2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</row>
    <row r="996" spans="1:27" ht="12" customHeight="1" x14ac:dyDescent="0.2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</row>
    <row r="997" spans="1:27" ht="12" customHeight="1" x14ac:dyDescent="0.2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</row>
    <row r="998" spans="1:27" ht="12" customHeight="1" x14ac:dyDescent="0.2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</row>
    <row r="999" spans="1:27" ht="12" customHeight="1" x14ac:dyDescent="0.2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</row>
    <row r="1000" spans="1:27" ht="12" customHeight="1" x14ac:dyDescent="0.2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2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Navngitte områder</vt:lpstr>
      </vt:variant>
      <vt:variant>
        <vt:i4>2</vt:i4>
      </vt:variant>
    </vt:vector>
  </HeadingPairs>
  <TitlesOfParts>
    <vt:vector size="3" baseType="lpstr">
      <vt:lpstr>RENT-B~1</vt:lpstr>
      <vt:lpstr>'RENT-B~1'!solver_adj</vt:lpstr>
      <vt:lpstr>'RENT-B~1'!solver_opt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Jonas</dc:creator>
  <cp:lastModifiedBy>Jonas</cp:lastModifiedBy>
  <dcterms:created xsi:type="dcterms:W3CDTF">2016-11-15T20:44:37Z</dcterms:created>
  <dcterms:modified xsi:type="dcterms:W3CDTF">2016-11-15T21:00:11Z</dcterms:modified>
</cp:coreProperties>
</file>